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/>
  </bookViews>
  <sheets>
    <sheet name="Загальний фонд" sheetId="1" r:id="rId1"/>
    <sheet name="Спеціальний фонд" sheetId="2" r:id="rId2"/>
  </sheets>
  <calcPr calcId="114210"/>
</workbook>
</file>

<file path=xl/calcChain.xml><?xml version="1.0" encoding="utf-8"?>
<calcChain xmlns="http://schemas.openxmlformats.org/spreadsheetml/2006/main">
  <c r="H50" i="2"/>
  <c r="D50"/>
  <c r="C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9" i="1"/>
  <c r="P7"/>
  <c r="P6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O9"/>
  <c r="N9"/>
  <c r="M9"/>
  <c r="L9"/>
  <c r="K9"/>
  <c r="P8"/>
  <c r="O8"/>
  <c r="N8"/>
  <c r="M8"/>
  <c r="L8"/>
  <c r="K8"/>
  <c r="O7"/>
  <c r="N7"/>
  <c r="M7"/>
  <c r="L7"/>
  <c r="K7"/>
  <c r="O6"/>
  <c r="N6"/>
  <c r="M6"/>
  <c r="L6"/>
  <c r="K6"/>
</calcChain>
</file>

<file path=xl/sharedStrings.xml><?xml version="1.0" encoding="utf-8"?>
<sst xmlns="http://schemas.openxmlformats.org/spreadsheetml/2006/main" count="301" uniqueCount="213">
  <si>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</si>
  <si>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</si>
  <si>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</si>
  <si>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</si>
  <si>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</si>
  <si>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</si>
  <si>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</si>
  <si>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</si>
  <si>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</si>
  <si>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</si>
  <si>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</si>
  <si>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</si>
  <si>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</si>
  <si>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</si>
  <si>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</si>
  <si>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</si>
  <si>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</si>
  <si>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</si>
  <si>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</si>
  <si>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</si>
  <si>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</si>
  <si>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</si>
  <si>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</si>
  <si>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</si>
  <si>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</si>
  <si>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</si>
  <si>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</si>
  <si>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</si>
  <si>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</si>
  <si>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</si>
  <si>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</si>
  <si>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</si>
  <si>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</si>
  <si>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</si>
  <si>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</si>
  <si>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</si>
  <si>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</si>
  <si>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</si>
  <si>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</si>
  <si>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</si>
  <si>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</si>
  <si>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</si>
  <si>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</si>
  <si>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</si>
  <si>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</si>
  <si>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</si>
  <si>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</si>
  <si>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</si>
  <si>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</si>
  <si>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</si>
  <si>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</si>
  <si>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</si>
  <si>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</si>
  <si>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</si>
  <si>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</si>
  <si>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</si>
  <si>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</si>
  <si>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</si>
  <si>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</si>
  <si>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</si>
  <si>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</si>
  <si>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</si>
  <si>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</si>
  <si>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</si>
  <si>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</si>
  <si>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</si>
  <si>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</si>
  <si>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</si>
  <si>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</si>
  <si>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</si>
  <si>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</si>
  <si>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</si>
  <si>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</si>
  <si>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</si>
  <si>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</si>
  <si>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</si>
  <si>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</si>
  <si>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</si>
  <si>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</si>
  <si>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</si>
  <si>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</si>
  <si>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</si>
  <si>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</si>
  <si>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</si>
  <si>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3049</t>
  </si>
  <si>
    <t>Відшкодування послуги з догляду за дитиною до трьох років «муніципальна няня»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</si>
  <si>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</si>
  <si>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</si>
  <si>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</si>
  <si>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</si>
  <si>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</si>
  <si>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</si>
  <si>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</si>
  <si>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</si>
  <si>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</si>
  <si>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</si>
  <si>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</si>
  <si>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</si>
  <si>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</si>
  <si>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</si>
  <si>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3087</t>
  </si>
  <si>
    <t>Надання допомоги на дітей, які виховуються у багатодітних сім`ях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</si>
  <si>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</si>
  <si>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</si>
  <si>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</si>
  <si>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</si>
  <si>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</si>
  <si>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</si>
  <si>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</si>
  <si>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</si>
  <si>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</si>
  <si>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</si>
  <si>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</si>
  <si>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</si>
  <si>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</si>
  <si>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</si>
  <si>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</si>
  <si>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</si>
  <si>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</si>
  <si>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</si>
  <si>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</si>
  <si>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</si>
  <si>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</si>
  <si>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</si>
  <si>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</si>
  <si>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</si>
  <si>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</si>
  <si>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</si>
  <si>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</si>
  <si>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</si>
  <si>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</si>
  <si>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</si>
  <si>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</si>
  <si>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</si>
  <si>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</si>
  <si>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</si>
  <si>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</si>
  <si>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</si>
  <si>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</si>
  <si>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</si>
  <si>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</si>
  <si>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</si>
  <si>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</si>
  <si>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</si>
  <si>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</si>
  <si>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</si>
  <si>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6060</t>
  </si>
  <si>
    <t>Утримання об`єктів соціальної сфери підприємств, що передаються до комунальної власності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</si>
  <si>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</si>
  <si>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</si>
  <si>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</si>
  <si>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</si>
  <si>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7330</t>
  </si>
  <si>
    <t>Будівництво1 інших об`єктів комунальної власності</t>
  </si>
  <si>
    <t>7413</t>
  </si>
  <si>
    <t>Інші заходи у сфері автотранспорту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</si>
  <si>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</si>
  <si>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</si>
  <si>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7640</t>
  </si>
  <si>
    <t>Заходи з енергозбереження</t>
  </si>
  <si>
    <t>7650</t>
  </si>
  <si>
    <t>Проведення експертної грошової оцінки земельної ділянки чи права на неї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</si>
  <si>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</si>
  <si>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</si>
  <si>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</si>
  <si>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</si>
  <si>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</si>
  <si>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</si>
  <si>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</si>
  <si>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</si>
  <si>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</si>
  <si>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</si>
  <si>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</si>
  <si>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</si>
  <si>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</si>
  <si>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</si>
  <si>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</si>
  <si>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</si>
  <si>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</si>
  <si>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</si>
  <si>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</si>
  <si>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</si>
  <si>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</si>
  <si>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</si>
  <si>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</si>
  <si>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</si>
  <si>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 xml:space="preserve">Виконання бюджету за 2019 рік </t>
  </si>
  <si>
    <t>тис.грн.</t>
  </si>
  <si>
    <t xml:space="preserve">% виконання на вказаний період </t>
  </si>
  <si>
    <t xml:space="preserve">Спеціальний фонд </t>
  </si>
  <si>
    <t>% виконання на вказаний період (гр8/гр5*100)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</si>
  <si>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</si>
  <si>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</si>
  <si>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</si>
  <si>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</si>
  <si>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</si>
  <si>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</si>
  <si>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</si>
  <si>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</si>
  <si>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</si>
  <si>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</si>
  <si>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</si>
  <si>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</si>
  <si>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</si>
  <si>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</si>
  <si>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7670</t>
  </si>
  <si>
    <t>Внески до статутного капіталу суб`єктів господарювання</t>
  </si>
  <si>
    <t>8330</t>
  </si>
  <si>
    <t>Інша діяльність у сфері екології та охорони природних ресурсів</t>
  </si>
  <si>
    <t>Разом загальний та спеціальний фонд</t>
  </si>
  <si>
    <t>Касові видатки за рік</t>
  </si>
  <si>
    <t>О.І. Ворона</t>
  </si>
  <si>
    <t>Начальник фінансового управління міської ради                                      О.І.Ворона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</si>
</sst>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right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1" fillId="3" borderId="1" xfId="0" quotePrefix="1" applyNumberFormat="1" applyFont="1" applyFill="1" applyBorder="1" applyAlignment="1">
      <alignment vertical="center" wrapText="1"/>
    </xf>
    <xf numFmtId="2" fontId="0" fillId="3" borderId="0" xfId="0" applyNumberFormat="1" applyFill="1" applyAlignment="1">
      <alignment wrapText="1"/>
    </xf>
    <xf numFmtId="2" fontId="0" fillId="3" borderId="1" xfId="0" applyNumberFormat="1" applyFill="1" applyBorder="1" applyAlignment="1">
      <alignment vertical="center" wrapText="1"/>
    </xf>
    <xf numFmtId="2" fontId="0" fillId="3" borderId="1" xfId="0" quotePrefix="1" applyNumberFormat="1" applyFill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wrapText="1"/>
    </xf>
    <xf numFmtId="2" fontId="1" fillId="3" borderId="5" xfId="0" quotePrefix="1" applyNumberFormat="1" applyFont="1" applyFill="1" applyBorder="1" applyAlignment="1">
      <alignment vertical="center" wrapText="1"/>
    </xf>
    <xf numFmtId="2" fontId="1" fillId="3" borderId="5" xfId="0" applyNumberFormat="1" applyFont="1" applyFill="1" applyBorder="1" applyAlignment="1">
      <alignment vertical="center" wrapText="1"/>
    </xf>
    <xf numFmtId="2" fontId="0" fillId="3" borderId="0" xfId="0" applyNumberFormat="1" applyFill="1" applyAlignment="1">
      <alignment horizontal="right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2" fontId="3" fillId="3" borderId="0" xfId="1" applyNumberFormat="1" applyFont="1" applyFill="1" applyAlignment="1">
      <alignment horizontal="center" vertical="top" wrapText="1"/>
    </xf>
    <xf numFmtId="2" fontId="3" fillId="3" borderId="0" xfId="1" applyNumberFormat="1" applyFont="1" applyFill="1" applyAlignment="1">
      <alignment vertical="top" wrapText="1"/>
    </xf>
    <xf numFmtId="2" fontId="0" fillId="0" borderId="0" xfId="0" applyNumberFormat="1" applyFill="1" applyAlignment="1">
      <alignment wrapText="1"/>
    </xf>
    <xf numFmtId="2" fontId="2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49" fontId="3" fillId="0" borderId="0" xfId="1" applyNumberFormat="1" applyFont="1" applyFill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1"/>
  <sheetViews>
    <sheetView tabSelected="1" workbookViewId="0">
      <selection activeCell="R83" sqref="R83"/>
    </sheetView>
  </sheetViews>
  <sheetFormatPr defaultRowHeight="12.75"/>
  <cols>
    <col min="1" max="1" width="6.140625" style="1" customWidth="1"/>
    <col min="2" max="2" width="49.140625" style="1" customWidth="1"/>
    <col min="3" max="3" width="13.5703125" style="1" customWidth="1"/>
    <col min="4" max="4" width="13.28515625" style="1" customWidth="1"/>
    <col min="5" max="7" width="15.7109375" style="1" hidden="1" customWidth="1"/>
    <col min="8" max="8" width="14.140625" style="1" customWidth="1"/>
    <col min="9" max="15" width="15.7109375" style="1" hidden="1" customWidth="1"/>
    <col min="16" max="16" width="12.5703125" style="25" customWidth="1"/>
    <col min="17" max="16384" width="9.140625" style="1"/>
  </cols>
  <sheetData>
    <row r="2" spans="1:16" ht="14.25">
      <c r="A2" s="35" t="s">
        <v>186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6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6">
      <c r="L4" s="2" t="s">
        <v>1</v>
      </c>
      <c r="P4" s="25" t="s">
        <v>187</v>
      </c>
    </row>
    <row r="5" spans="1:16" s="4" customFormat="1" ht="5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210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26" t="s">
        <v>188</v>
      </c>
    </row>
    <row r="6" spans="1:16" s="12" customFormat="1">
      <c r="A6" s="11" t="s">
        <v>16</v>
      </c>
      <c r="B6" s="10" t="s">
        <v>17</v>
      </c>
      <c r="C6" s="10">
        <v>42749.310000000012</v>
      </c>
      <c r="D6" s="10">
        <v>42748.320000000014</v>
      </c>
      <c r="E6" s="10">
        <v>42748.320000000014</v>
      </c>
      <c r="F6" s="10">
        <v>41650.710549999989</v>
      </c>
      <c r="G6" s="10">
        <v>0</v>
      </c>
      <c r="H6" s="10">
        <v>41650.710549999989</v>
      </c>
      <c r="I6" s="10">
        <v>0</v>
      </c>
      <c r="J6" s="10">
        <v>0</v>
      </c>
      <c r="K6" s="10">
        <f t="shared" ref="K6:K37" si="0">E6-F6</f>
        <v>1097.6094500000254</v>
      </c>
      <c r="L6" s="10">
        <f t="shared" ref="L6:L37" si="1">D6-F6</f>
        <v>1097.6094500000254</v>
      </c>
      <c r="M6" s="10">
        <f t="shared" ref="M6:M37" si="2">IF(E6=0,0,(F6/E6)*100)</f>
        <v>97.432391612114756</v>
      </c>
      <c r="N6" s="10">
        <f t="shared" ref="N6:N37" si="3">D6-H6</f>
        <v>1097.6094500000254</v>
      </c>
      <c r="O6" s="10">
        <f t="shared" ref="O6:O37" si="4">E6-H6</f>
        <v>1097.6094500000254</v>
      </c>
      <c r="P6" s="27">
        <f>H6/D6*100</f>
        <v>97.432391612114756</v>
      </c>
    </row>
    <row r="7" spans="1:16" ht="38.25">
      <c r="A7" s="7" t="s">
        <v>18</v>
      </c>
      <c r="B7" s="8" t="s">
        <v>19</v>
      </c>
      <c r="C7" s="8">
        <v>42749.310000000012</v>
      </c>
      <c r="D7" s="8">
        <v>42748.320000000014</v>
      </c>
      <c r="E7" s="8">
        <v>42748.320000000014</v>
      </c>
      <c r="F7" s="8">
        <v>41650.710549999989</v>
      </c>
      <c r="G7" s="8">
        <v>0</v>
      </c>
      <c r="H7" s="8">
        <v>41650.710549999989</v>
      </c>
      <c r="I7" s="8">
        <v>0</v>
      </c>
      <c r="J7" s="8">
        <v>0</v>
      </c>
      <c r="K7" s="8">
        <f t="shared" si="0"/>
        <v>1097.6094500000254</v>
      </c>
      <c r="L7" s="8">
        <f t="shared" si="1"/>
        <v>1097.6094500000254</v>
      </c>
      <c r="M7" s="8">
        <f t="shared" si="2"/>
        <v>97.432391612114756</v>
      </c>
      <c r="N7" s="8">
        <f t="shared" si="3"/>
        <v>1097.6094500000254</v>
      </c>
      <c r="O7" s="8">
        <f t="shared" si="4"/>
        <v>1097.6094500000254</v>
      </c>
      <c r="P7" s="27">
        <f>H7/D7*100</f>
        <v>97.432391612114756</v>
      </c>
    </row>
    <row r="8" spans="1:16" s="12" customFormat="1">
      <c r="A8" s="11" t="s">
        <v>20</v>
      </c>
      <c r="B8" s="10" t="s">
        <v>21</v>
      </c>
      <c r="C8" s="10">
        <v>195147.28399999996</v>
      </c>
      <c r="D8" s="10">
        <v>201508.70083999998</v>
      </c>
      <c r="E8" s="10">
        <v>201508.70083999998</v>
      </c>
      <c r="F8" s="10">
        <v>200745.22805000012</v>
      </c>
      <c r="G8" s="10">
        <v>0</v>
      </c>
      <c r="H8" s="10">
        <v>200745.22805000012</v>
      </c>
      <c r="I8" s="10">
        <v>0</v>
      </c>
      <c r="J8" s="10">
        <v>13.228999999999999</v>
      </c>
      <c r="K8" s="10">
        <f t="shared" si="0"/>
        <v>763.47278999985429</v>
      </c>
      <c r="L8" s="10">
        <f t="shared" si="1"/>
        <v>763.47278999985429</v>
      </c>
      <c r="M8" s="10">
        <f t="shared" si="2"/>
        <v>99.621121675234235</v>
      </c>
      <c r="N8" s="10">
        <f t="shared" si="3"/>
        <v>763.47278999985429</v>
      </c>
      <c r="O8" s="10">
        <f t="shared" si="4"/>
        <v>763.47278999985429</v>
      </c>
      <c r="P8" s="27">
        <f>IF(E8=0,0,(H8/E8)*100)</f>
        <v>99.621121675234235</v>
      </c>
    </row>
    <row r="9" spans="1:16">
      <c r="A9" s="7" t="s">
        <v>22</v>
      </c>
      <c r="B9" s="8" t="s">
        <v>23</v>
      </c>
      <c r="C9" s="8">
        <v>61059.55</v>
      </c>
      <c r="D9" s="8">
        <v>61989.504840000016</v>
      </c>
      <c r="E9" s="8">
        <v>61989.504840000016</v>
      </c>
      <c r="F9" s="8">
        <v>61586.464</v>
      </c>
      <c r="G9" s="8">
        <v>0</v>
      </c>
      <c r="H9" s="8">
        <v>61586.464</v>
      </c>
      <c r="I9" s="8">
        <v>0</v>
      </c>
      <c r="J9" s="8">
        <v>8.4740000000000002</v>
      </c>
      <c r="K9" s="8">
        <f t="shared" si="0"/>
        <v>403.04084000001603</v>
      </c>
      <c r="L9" s="8">
        <f t="shared" si="1"/>
        <v>403.04084000001603</v>
      </c>
      <c r="M9" s="8">
        <f t="shared" si="2"/>
        <v>99.349824069348031</v>
      </c>
      <c r="N9" s="8">
        <f t="shared" si="3"/>
        <v>403.04084000001603</v>
      </c>
      <c r="O9" s="8">
        <f t="shared" si="4"/>
        <v>403.04084000001603</v>
      </c>
      <c r="P9" s="27">
        <f>H9/D9*100</f>
        <v>99.349824069348031</v>
      </c>
    </row>
    <row r="10" spans="1:16" ht="51">
      <c r="A10" s="7" t="s">
        <v>24</v>
      </c>
      <c r="B10" s="8" t="s">
        <v>25</v>
      </c>
      <c r="C10" s="8">
        <v>106234.12400000001</v>
      </c>
      <c r="D10" s="8">
        <v>112050.96600000001</v>
      </c>
      <c r="E10" s="8">
        <v>112050.96600000001</v>
      </c>
      <c r="F10" s="8">
        <v>111841.01599000003</v>
      </c>
      <c r="G10" s="8">
        <v>0</v>
      </c>
      <c r="H10" s="8">
        <v>111841.01599000003</v>
      </c>
      <c r="I10" s="8">
        <v>0</v>
      </c>
      <c r="J10" s="8">
        <v>4.6349999999999998</v>
      </c>
      <c r="K10" s="8">
        <f t="shared" si="0"/>
        <v>209.95000999998592</v>
      </c>
      <c r="L10" s="8">
        <f t="shared" si="1"/>
        <v>209.95000999998592</v>
      </c>
      <c r="M10" s="8">
        <f t="shared" si="2"/>
        <v>99.812629897362967</v>
      </c>
      <c r="N10" s="8">
        <f t="shared" si="3"/>
        <v>209.95000999998592</v>
      </c>
      <c r="O10" s="8">
        <f t="shared" si="4"/>
        <v>209.95000999998592</v>
      </c>
      <c r="P10" s="28">
        <f t="shared" ref="P10:P41" si="5">IF(E10=0,0,(H10/E10)*100)</f>
        <v>99.812629897362967</v>
      </c>
    </row>
    <row r="11" spans="1:16" ht="25.5">
      <c r="A11" s="7" t="s">
        <v>26</v>
      </c>
      <c r="B11" s="8" t="s">
        <v>27</v>
      </c>
      <c r="C11" s="8">
        <v>10361.4</v>
      </c>
      <c r="D11" s="8">
        <v>9782.4100000000017</v>
      </c>
      <c r="E11" s="8">
        <v>9782.4100000000017</v>
      </c>
      <c r="F11" s="8">
        <v>9721.8638199999987</v>
      </c>
      <c r="G11" s="8">
        <v>0</v>
      </c>
      <c r="H11" s="8">
        <v>9721.8638199999987</v>
      </c>
      <c r="I11" s="8">
        <v>0</v>
      </c>
      <c r="J11" s="8">
        <v>0</v>
      </c>
      <c r="K11" s="8">
        <f t="shared" si="0"/>
        <v>60.546180000003005</v>
      </c>
      <c r="L11" s="8">
        <f t="shared" si="1"/>
        <v>60.546180000003005</v>
      </c>
      <c r="M11" s="8">
        <f t="shared" si="2"/>
        <v>99.381070922196031</v>
      </c>
      <c r="N11" s="8">
        <f t="shared" si="3"/>
        <v>60.546180000003005</v>
      </c>
      <c r="O11" s="8">
        <f t="shared" si="4"/>
        <v>60.546180000003005</v>
      </c>
      <c r="P11" s="28">
        <f t="shared" si="5"/>
        <v>99.381070922196031</v>
      </c>
    </row>
    <row r="12" spans="1:16" ht="38.25">
      <c r="A12" s="7" t="s">
        <v>28</v>
      </c>
      <c r="B12" s="8" t="s">
        <v>29</v>
      </c>
      <c r="C12" s="8">
        <v>12095.3</v>
      </c>
      <c r="D12" s="8">
        <v>12277.5</v>
      </c>
      <c r="E12" s="8">
        <v>12277.5</v>
      </c>
      <c r="F12" s="8">
        <v>12273.498750000001</v>
      </c>
      <c r="G12" s="8">
        <v>0</v>
      </c>
      <c r="H12" s="8">
        <v>12273.498750000001</v>
      </c>
      <c r="I12" s="8">
        <v>0</v>
      </c>
      <c r="J12" s="8">
        <v>0</v>
      </c>
      <c r="K12" s="8">
        <f t="shared" si="0"/>
        <v>4.0012499999993452</v>
      </c>
      <c r="L12" s="8">
        <f t="shared" si="1"/>
        <v>4.0012499999993452</v>
      </c>
      <c r="M12" s="8">
        <f t="shared" si="2"/>
        <v>99.967409896151509</v>
      </c>
      <c r="N12" s="8">
        <f t="shared" si="3"/>
        <v>4.0012499999993452</v>
      </c>
      <c r="O12" s="8">
        <f t="shared" si="4"/>
        <v>4.0012499999993452</v>
      </c>
      <c r="P12" s="28">
        <f t="shared" si="5"/>
        <v>99.967409896151509</v>
      </c>
    </row>
    <row r="13" spans="1:16">
      <c r="A13" s="7" t="s">
        <v>30</v>
      </c>
      <c r="B13" s="8" t="s">
        <v>31</v>
      </c>
      <c r="C13" s="8">
        <v>1619.3</v>
      </c>
      <c r="D13" s="8">
        <v>1667.9</v>
      </c>
      <c r="E13" s="8">
        <v>1667.9</v>
      </c>
      <c r="F13" s="8">
        <v>1663.7578300000002</v>
      </c>
      <c r="G13" s="8">
        <v>0</v>
      </c>
      <c r="H13" s="8">
        <v>1663.7578300000002</v>
      </c>
      <c r="I13" s="8">
        <v>0</v>
      </c>
      <c r="J13" s="8">
        <v>0</v>
      </c>
      <c r="K13" s="8">
        <f t="shared" si="0"/>
        <v>4.1421699999998509</v>
      </c>
      <c r="L13" s="8">
        <f t="shared" si="1"/>
        <v>4.1421699999998509</v>
      </c>
      <c r="M13" s="8">
        <f t="shared" si="2"/>
        <v>99.751653576353505</v>
      </c>
      <c r="N13" s="8">
        <f t="shared" si="3"/>
        <v>4.1421699999998509</v>
      </c>
      <c r="O13" s="8">
        <f t="shared" si="4"/>
        <v>4.1421699999998509</v>
      </c>
      <c r="P13" s="28">
        <f t="shared" si="5"/>
        <v>99.751653576353505</v>
      </c>
    </row>
    <row r="14" spans="1:16">
      <c r="A14" s="7" t="s">
        <v>32</v>
      </c>
      <c r="B14" s="8" t="s">
        <v>33</v>
      </c>
      <c r="C14" s="8">
        <v>3675.2000000000003</v>
      </c>
      <c r="D14" s="8">
        <v>2735.37</v>
      </c>
      <c r="E14" s="8">
        <v>2735.37</v>
      </c>
      <c r="F14" s="8">
        <v>2729.6032700000001</v>
      </c>
      <c r="G14" s="8">
        <v>0</v>
      </c>
      <c r="H14" s="8">
        <v>2729.6032700000001</v>
      </c>
      <c r="I14" s="8">
        <v>0</v>
      </c>
      <c r="J14" s="8">
        <v>0.12</v>
      </c>
      <c r="K14" s="8">
        <f t="shared" si="0"/>
        <v>5.7667299999998249</v>
      </c>
      <c r="L14" s="8">
        <f t="shared" si="1"/>
        <v>5.7667299999998249</v>
      </c>
      <c r="M14" s="8">
        <f t="shared" si="2"/>
        <v>99.789179160406093</v>
      </c>
      <c r="N14" s="8">
        <f t="shared" si="3"/>
        <v>5.7667299999998249</v>
      </c>
      <c r="O14" s="8">
        <f t="shared" si="4"/>
        <v>5.7667299999998249</v>
      </c>
      <c r="P14" s="28">
        <f t="shared" si="5"/>
        <v>99.789179160406093</v>
      </c>
    </row>
    <row r="15" spans="1:16">
      <c r="A15" s="7" t="s">
        <v>34</v>
      </c>
      <c r="B15" s="8" t="s">
        <v>35</v>
      </c>
      <c r="C15" s="8">
        <v>102.41</v>
      </c>
      <c r="D15" s="8">
        <v>104.22</v>
      </c>
      <c r="E15" s="8">
        <v>104.22</v>
      </c>
      <c r="F15" s="8">
        <v>99.22</v>
      </c>
      <c r="G15" s="8">
        <v>0</v>
      </c>
      <c r="H15" s="8">
        <v>99.22</v>
      </c>
      <c r="I15" s="8">
        <v>0</v>
      </c>
      <c r="J15" s="8">
        <v>0</v>
      </c>
      <c r="K15" s="8">
        <f t="shared" si="0"/>
        <v>5</v>
      </c>
      <c r="L15" s="8">
        <f t="shared" si="1"/>
        <v>5</v>
      </c>
      <c r="M15" s="8">
        <f t="shared" si="2"/>
        <v>95.202456342352718</v>
      </c>
      <c r="N15" s="8">
        <f t="shared" si="3"/>
        <v>5</v>
      </c>
      <c r="O15" s="8">
        <f t="shared" si="4"/>
        <v>5</v>
      </c>
      <c r="P15" s="28">
        <f t="shared" si="5"/>
        <v>95.202456342352718</v>
      </c>
    </row>
    <row r="16" spans="1:16">
      <c r="A16" s="7" t="s">
        <v>36</v>
      </c>
      <c r="B16" s="8" t="s">
        <v>37</v>
      </c>
      <c r="C16" s="8">
        <v>0</v>
      </c>
      <c r="D16" s="8">
        <v>900.83</v>
      </c>
      <c r="E16" s="8">
        <v>900.83</v>
      </c>
      <c r="F16" s="8">
        <v>829.80439000000013</v>
      </c>
      <c r="G16" s="8">
        <v>0</v>
      </c>
      <c r="H16" s="8">
        <v>829.80439000000013</v>
      </c>
      <c r="I16" s="8">
        <v>0</v>
      </c>
      <c r="J16" s="8">
        <v>0</v>
      </c>
      <c r="K16" s="8">
        <f t="shared" si="0"/>
        <v>71.025609999999915</v>
      </c>
      <c r="L16" s="8">
        <f t="shared" si="1"/>
        <v>71.025609999999915</v>
      </c>
      <c r="M16" s="8">
        <f t="shared" si="2"/>
        <v>92.115536782744812</v>
      </c>
      <c r="N16" s="8">
        <f t="shared" si="3"/>
        <v>71.025609999999915</v>
      </c>
      <c r="O16" s="8">
        <f t="shared" si="4"/>
        <v>71.025609999999915</v>
      </c>
      <c r="P16" s="28">
        <f t="shared" si="5"/>
        <v>92.115536782744812</v>
      </c>
    </row>
    <row r="17" spans="1:16" s="12" customFormat="1">
      <c r="A17" s="11" t="s">
        <v>38</v>
      </c>
      <c r="B17" s="10" t="s">
        <v>39</v>
      </c>
      <c r="C17" s="10">
        <v>63672</v>
      </c>
      <c r="D17" s="10">
        <v>80727.665550000005</v>
      </c>
      <c r="E17" s="10">
        <v>80727.665550000005</v>
      </c>
      <c r="F17" s="10">
        <v>79946.362350000025</v>
      </c>
      <c r="G17" s="10">
        <v>0</v>
      </c>
      <c r="H17" s="10">
        <v>79946.362350000025</v>
      </c>
      <c r="I17" s="10">
        <v>0</v>
      </c>
      <c r="J17" s="10">
        <v>0</v>
      </c>
      <c r="K17" s="10">
        <f t="shared" si="0"/>
        <v>781.30319999998028</v>
      </c>
      <c r="L17" s="10">
        <f t="shared" si="1"/>
        <v>781.30319999998028</v>
      </c>
      <c r="M17" s="10">
        <f t="shared" si="2"/>
        <v>99.032174168945758</v>
      </c>
      <c r="N17" s="10">
        <f t="shared" si="3"/>
        <v>781.30319999998028</v>
      </c>
      <c r="O17" s="10">
        <f t="shared" si="4"/>
        <v>781.30319999998028</v>
      </c>
      <c r="P17" s="27">
        <f t="shared" si="5"/>
        <v>99.032174168945758</v>
      </c>
    </row>
    <row r="18" spans="1:16" ht="25.5">
      <c r="A18" s="7" t="s">
        <v>40</v>
      </c>
      <c r="B18" s="8" t="s">
        <v>41</v>
      </c>
      <c r="C18" s="8">
        <v>54722.9</v>
      </c>
      <c r="D18" s="8">
        <v>71944.715549999994</v>
      </c>
      <c r="E18" s="8">
        <v>71944.715549999994</v>
      </c>
      <c r="F18" s="8">
        <v>71422.344540000006</v>
      </c>
      <c r="G18" s="8">
        <v>0</v>
      </c>
      <c r="H18" s="8">
        <v>71422.344540000006</v>
      </c>
      <c r="I18" s="8">
        <v>0</v>
      </c>
      <c r="J18" s="8">
        <v>0</v>
      </c>
      <c r="K18" s="8">
        <f t="shared" si="0"/>
        <v>522.37100999998802</v>
      </c>
      <c r="L18" s="8">
        <f t="shared" si="1"/>
        <v>522.37100999998802</v>
      </c>
      <c r="M18" s="8">
        <f t="shared" si="2"/>
        <v>99.273927200897816</v>
      </c>
      <c r="N18" s="8">
        <f t="shared" si="3"/>
        <v>522.37100999998802</v>
      </c>
      <c r="O18" s="8">
        <f t="shared" si="4"/>
        <v>522.37100999998802</v>
      </c>
      <c r="P18" s="28">
        <f t="shared" si="5"/>
        <v>99.273927200897816</v>
      </c>
    </row>
    <row r="19" spans="1:16">
      <c r="A19" s="7" t="s">
        <v>42</v>
      </c>
      <c r="B19" s="8" t="s">
        <v>43</v>
      </c>
      <c r="C19" s="8">
        <v>3287.1</v>
      </c>
      <c r="D19" s="8">
        <v>4910.5999999999995</v>
      </c>
      <c r="E19" s="8">
        <v>4910.5999999999995</v>
      </c>
      <c r="F19" s="8">
        <v>4910.6000000000004</v>
      </c>
      <c r="G19" s="8">
        <v>0</v>
      </c>
      <c r="H19" s="8">
        <v>4910.6000000000004</v>
      </c>
      <c r="I19" s="8">
        <v>0</v>
      </c>
      <c r="J19" s="8">
        <v>0</v>
      </c>
      <c r="K19" s="8">
        <f t="shared" si="0"/>
        <v>0</v>
      </c>
      <c r="L19" s="8">
        <f t="shared" si="1"/>
        <v>0</v>
      </c>
      <c r="M19" s="8">
        <f t="shared" si="2"/>
        <v>100.00000000000003</v>
      </c>
      <c r="N19" s="8">
        <f t="shared" si="3"/>
        <v>0</v>
      </c>
      <c r="O19" s="8">
        <f t="shared" si="4"/>
        <v>0</v>
      </c>
      <c r="P19" s="28">
        <f t="shared" si="5"/>
        <v>100.00000000000003</v>
      </c>
    </row>
    <row r="20" spans="1:16" ht="38.25">
      <c r="A20" s="7" t="s">
        <v>44</v>
      </c>
      <c r="B20" s="8" t="s">
        <v>45</v>
      </c>
      <c r="C20" s="8">
        <v>1207</v>
      </c>
      <c r="D20" s="8">
        <v>1462.3500000000001</v>
      </c>
      <c r="E20" s="8">
        <v>1462.3500000000001</v>
      </c>
      <c r="F20" s="8">
        <v>1225.3216299999999</v>
      </c>
      <c r="G20" s="8">
        <v>0</v>
      </c>
      <c r="H20" s="8">
        <v>1225.3216299999999</v>
      </c>
      <c r="I20" s="8">
        <v>0</v>
      </c>
      <c r="J20" s="8">
        <v>0</v>
      </c>
      <c r="K20" s="8">
        <f t="shared" si="0"/>
        <v>237.02837000000022</v>
      </c>
      <c r="L20" s="8">
        <f t="shared" si="1"/>
        <v>237.02837000000022</v>
      </c>
      <c r="M20" s="8">
        <f t="shared" si="2"/>
        <v>83.791269531917791</v>
      </c>
      <c r="N20" s="8">
        <f t="shared" si="3"/>
        <v>237.02837000000022</v>
      </c>
      <c r="O20" s="8">
        <f t="shared" si="4"/>
        <v>237.02837000000022</v>
      </c>
      <c r="P20" s="28">
        <f t="shared" si="5"/>
        <v>83.791269531917791</v>
      </c>
    </row>
    <row r="21" spans="1:16" ht="25.5">
      <c r="A21" s="7" t="s">
        <v>46</v>
      </c>
      <c r="B21" s="8" t="s">
        <v>47</v>
      </c>
      <c r="C21" s="13">
        <v>150</v>
      </c>
      <c r="D21" s="8">
        <v>160</v>
      </c>
      <c r="E21" s="8">
        <v>160</v>
      </c>
      <c r="F21" s="8">
        <v>159.99069</v>
      </c>
      <c r="G21" s="8">
        <v>0</v>
      </c>
      <c r="H21" s="8">
        <v>159.99069</v>
      </c>
      <c r="I21" s="8">
        <v>0</v>
      </c>
      <c r="J21" s="8">
        <v>0</v>
      </c>
      <c r="K21" s="8">
        <f t="shared" si="0"/>
        <v>9.3099999999992633E-3</v>
      </c>
      <c r="L21" s="8">
        <f t="shared" si="1"/>
        <v>9.3099999999992633E-3</v>
      </c>
      <c r="M21" s="8">
        <f t="shared" si="2"/>
        <v>99.994181249999997</v>
      </c>
      <c r="N21" s="8">
        <f t="shared" si="3"/>
        <v>9.3099999999992633E-3</v>
      </c>
      <c r="O21" s="8">
        <f t="shared" si="4"/>
        <v>9.3099999999992633E-3</v>
      </c>
      <c r="P21" s="28">
        <f t="shared" si="5"/>
        <v>99.994181249999997</v>
      </c>
    </row>
    <row r="22" spans="1:16" ht="25.5">
      <c r="A22" s="7" t="s">
        <v>48</v>
      </c>
      <c r="B22" s="8" t="s">
        <v>49</v>
      </c>
      <c r="C22" s="8">
        <v>1890</v>
      </c>
      <c r="D22" s="8">
        <v>65</v>
      </c>
      <c r="E22" s="8">
        <v>65</v>
      </c>
      <c r="F22" s="8">
        <v>64.788309999999996</v>
      </c>
      <c r="G22" s="8">
        <v>0</v>
      </c>
      <c r="H22" s="8">
        <v>64.788309999999996</v>
      </c>
      <c r="I22" s="8">
        <v>0</v>
      </c>
      <c r="J22" s="8">
        <v>0</v>
      </c>
      <c r="K22" s="8">
        <f t="shared" si="0"/>
        <v>0.21169000000000437</v>
      </c>
      <c r="L22" s="8">
        <f t="shared" si="1"/>
        <v>0.21169000000000437</v>
      </c>
      <c r="M22" s="8">
        <f t="shared" si="2"/>
        <v>99.674323076923059</v>
      </c>
      <c r="N22" s="8">
        <f t="shared" si="3"/>
        <v>0.21169000000000437</v>
      </c>
      <c r="O22" s="8">
        <f t="shared" si="4"/>
        <v>0.21169000000000437</v>
      </c>
      <c r="P22" s="28">
        <f t="shared" si="5"/>
        <v>99.674323076923059</v>
      </c>
    </row>
    <row r="23" spans="1:16">
      <c r="A23" s="7" t="s">
        <v>50</v>
      </c>
      <c r="B23" s="8" t="s">
        <v>51</v>
      </c>
      <c r="C23" s="8">
        <v>2415</v>
      </c>
      <c r="D23" s="8">
        <v>2185</v>
      </c>
      <c r="E23" s="8">
        <v>2185</v>
      </c>
      <c r="F23" s="8">
        <v>2163.3171800000005</v>
      </c>
      <c r="G23" s="8">
        <v>0</v>
      </c>
      <c r="H23" s="8">
        <v>2163.3171800000005</v>
      </c>
      <c r="I23" s="8">
        <v>0</v>
      </c>
      <c r="J23" s="8">
        <v>0</v>
      </c>
      <c r="K23" s="8">
        <f t="shared" si="0"/>
        <v>21.682819999999538</v>
      </c>
      <c r="L23" s="8">
        <f t="shared" si="1"/>
        <v>21.682819999999538</v>
      </c>
      <c r="M23" s="8">
        <f t="shared" si="2"/>
        <v>99.007651258581248</v>
      </c>
      <c r="N23" s="8">
        <f t="shared" si="3"/>
        <v>21.682819999999538</v>
      </c>
      <c r="O23" s="8">
        <f t="shared" si="4"/>
        <v>21.682819999999538</v>
      </c>
      <c r="P23" s="28">
        <f t="shared" si="5"/>
        <v>99.007651258581248</v>
      </c>
    </row>
    <row r="24" spans="1:16" s="12" customFormat="1">
      <c r="A24" s="11" t="s">
        <v>52</v>
      </c>
      <c r="B24" s="10" t="s">
        <v>53</v>
      </c>
      <c r="C24" s="10">
        <v>187907.85</v>
      </c>
      <c r="D24" s="10">
        <v>151545.93523000006</v>
      </c>
      <c r="E24" s="10">
        <v>151545.93523000006</v>
      </c>
      <c r="F24" s="10">
        <v>139741.85593000014</v>
      </c>
      <c r="G24" s="10">
        <v>0</v>
      </c>
      <c r="H24" s="10">
        <v>139741.85593000014</v>
      </c>
      <c r="I24" s="10">
        <v>0</v>
      </c>
      <c r="J24" s="10">
        <v>0</v>
      </c>
      <c r="K24" s="10">
        <f t="shared" si="0"/>
        <v>11804.079299999925</v>
      </c>
      <c r="L24" s="10">
        <f t="shared" si="1"/>
        <v>11804.079299999925</v>
      </c>
      <c r="M24" s="10">
        <f t="shared" si="2"/>
        <v>92.210890195052102</v>
      </c>
      <c r="N24" s="10">
        <f t="shared" si="3"/>
        <v>11804.079299999925</v>
      </c>
      <c r="O24" s="10">
        <f t="shared" si="4"/>
        <v>11804.079299999925</v>
      </c>
      <c r="P24" s="27">
        <f t="shared" si="5"/>
        <v>92.210890195052102</v>
      </c>
    </row>
    <row r="25" spans="1:16" ht="38.25">
      <c r="A25" s="7" t="s">
        <v>54</v>
      </c>
      <c r="B25" s="8" t="s">
        <v>55</v>
      </c>
      <c r="C25" s="8">
        <v>30000</v>
      </c>
      <c r="D25" s="8">
        <v>19831.847719999998</v>
      </c>
      <c r="E25" s="8">
        <v>19831.847719999998</v>
      </c>
      <c r="F25" s="8">
        <v>19514.088100000001</v>
      </c>
      <c r="G25" s="8">
        <v>0</v>
      </c>
      <c r="H25" s="8">
        <v>19514.088100000001</v>
      </c>
      <c r="I25" s="8">
        <v>0</v>
      </c>
      <c r="J25" s="8">
        <v>0</v>
      </c>
      <c r="K25" s="8">
        <f t="shared" si="0"/>
        <v>317.75961999999708</v>
      </c>
      <c r="L25" s="8">
        <f t="shared" si="1"/>
        <v>317.75961999999708</v>
      </c>
      <c r="M25" s="8">
        <f t="shared" si="2"/>
        <v>98.397730637677583</v>
      </c>
      <c r="N25" s="8">
        <f t="shared" si="3"/>
        <v>317.75961999999708</v>
      </c>
      <c r="O25" s="8">
        <f t="shared" si="4"/>
        <v>317.75961999999708</v>
      </c>
      <c r="P25" s="28">
        <f t="shared" si="5"/>
        <v>98.397730637677583</v>
      </c>
    </row>
    <row r="26" spans="1:16" ht="25.5">
      <c r="A26" s="7" t="s">
        <v>56</v>
      </c>
      <c r="B26" s="8" t="s">
        <v>57</v>
      </c>
      <c r="C26" s="8">
        <v>73124.7</v>
      </c>
      <c r="D26" s="8">
        <v>45294.185509999996</v>
      </c>
      <c r="E26" s="8">
        <v>45294.185509999996</v>
      </c>
      <c r="F26" s="8">
        <v>45068.988670000006</v>
      </c>
      <c r="G26" s="8">
        <v>0</v>
      </c>
      <c r="H26" s="8">
        <v>45068.988670000006</v>
      </c>
      <c r="I26" s="8">
        <v>0</v>
      </c>
      <c r="J26" s="8">
        <v>0</v>
      </c>
      <c r="K26" s="8">
        <f t="shared" si="0"/>
        <v>225.19683999998961</v>
      </c>
      <c r="L26" s="8">
        <f t="shared" si="1"/>
        <v>225.19683999998961</v>
      </c>
      <c r="M26" s="8">
        <f t="shared" si="2"/>
        <v>99.50281291635045</v>
      </c>
      <c r="N26" s="8">
        <f t="shared" si="3"/>
        <v>225.19683999998961</v>
      </c>
      <c r="O26" s="8">
        <f t="shared" si="4"/>
        <v>225.19683999998961</v>
      </c>
      <c r="P26" s="28">
        <f t="shared" si="5"/>
        <v>99.50281291635045</v>
      </c>
    </row>
    <row r="27" spans="1:16" ht="38.25">
      <c r="A27" s="7" t="s">
        <v>58</v>
      </c>
      <c r="B27" s="8" t="s">
        <v>59</v>
      </c>
      <c r="C27" s="8">
        <v>33</v>
      </c>
      <c r="D27" s="8">
        <v>33</v>
      </c>
      <c r="E27" s="8">
        <v>33</v>
      </c>
      <c r="F27" s="8">
        <v>27.815940000000001</v>
      </c>
      <c r="G27" s="8">
        <v>0</v>
      </c>
      <c r="H27" s="8">
        <v>27.815940000000001</v>
      </c>
      <c r="I27" s="8">
        <v>0</v>
      </c>
      <c r="J27" s="8">
        <v>0</v>
      </c>
      <c r="K27" s="8">
        <f t="shared" si="0"/>
        <v>5.1840599999999988</v>
      </c>
      <c r="L27" s="8">
        <f t="shared" si="1"/>
        <v>5.1840599999999988</v>
      </c>
      <c r="M27" s="8">
        <f t="shared" si="2"/>
        <v>84.290727272727267</v>
      </c>
      <c r="N27" s="8">
        <f t="shared" si="3"/>
        <v>5.1840599999999988</v>
      </c>
      <c r="O27" s="8">
        <f t="shared" si="4"/>
        <v>5.1840599999999988</v>
      </c>
      <c r="P27" s="28">
        <f t="shared" si="5"/>
        <v>84.290727272727267</v>
      </c>
    </row>
    <row r="28" spans="1:16" ht="38.25">
      <c r="A28" s="7" t="s">
        <v>60</v>
      </c>
      <c r="B28" s="8" t="s">
        <v>61</v>
      </c>
      <c r="C28" s="8">
        <v>347.8</v>
      </c>
      <c r="D28" s="8">
        <v>347.8</v>
      </c>
      <c r="E28" s="8">
        <v>347.8</v>
      </c>
      <c r="F28" s="8">
        <v>204.56792000000002</v>
      </c>
      <c r="G28" s="8">
        <v>0</v>
      </c>
      <c r="H28" s="8">
        <v>204.56792000000002</v>
      </c>
      <c r="I28" s="8">
        <v>0</v>
      </c>
      <c r="J28" s="8">
        <v>0</v>
      </c>
      <c r="K28" s="8">
        <f t="shared" si="0"/>
        <v>143.23208</v>
      </c>
      <c r="L28" s="8">
        <f t="shared" si="1"/>
        <v>143.23208</v>
      </c>
      <c r="M28" s="8">
        <f t="shared" si="2"/>
        <v>58.817688326624499</v>
      </c>
      <c r="N28" s="8">
        <f t="shared" si="3"/>
        <v>143.23208</v>
      </c>
      <c r="O28" s="8">
        <f t="shared" si="4"/>
        <v>143.23208</v>
      </c>
      <c r="P28" s="28">
        <f t="shared" si="5"/>
        <v>58.817688326624499</v>
      </c>
    </row>
    <row r="29" spans="1:16" ht="25.5">
      <c r="A29" s="7" t="s">
        <v>62</v>
      </c>
      <c r="B29" s="8" t="s">
        <v>63</v>
      </c>
      <c r="C29" s="8">
        <v>20</v>
      </c>
      <c r="D29" s="8">
        <v>20</v>
      </c>
      <c r="E29" s="8">
        <v>20</v>
      </c>
      <c r="F29" s="8">
        <v>10.88048</v>
      </c>
      <c r="G29" s="8">
        <v>0</v>
      </c>
      <c r="H29" s="8">
        <v>10.88048</v>
      </c>
      <c r="I29" s="8">
        <v>0</v>
      </c>
      <c r="J29" s="8">
        <v>0</v>
      </c>
      <c r="K29" s="8">
        <f t="shared" si="0"/>
        <v>9.1195199999999996</v>
      </c>
      <c r="L29" s="8">
        <f t="shared" si="1"/>
        <v>9.1195199999999996</v>
      </c>
      <c r="M29" s="8">
        <f t="shared" si="2"/>
        <v>54.402400000000007</v>
      </c>
      <c r="N29" s="8">
        <f t="shared" si="3"/>
        <v>9.1195199999999996</v>
      </c>
      <c r="O29" s="8">
        <f t="shared" si="4"/>
        <v>9.1195199999999996</v>
      </c>
      <c r="P29" s="28">
        <f t="shared" si="5"/>
        <v>54.402400000000007</v>
      </c>
    </row>
    <row r="30" spans="1:16" ht="25.5">
      <c r="A30" s="7" t="s">
        <v>64</v>
      </c>
      <c r="B30" s="8" t="s">
        <v>65</v>
      </c>
      <c r="C30" s="8">
        <v>505</v>
      </c>
      <c r="D30" s="8">
        <v>505</v>
      </c>
      <c r="E30" s="8">
        <v>505</v>
      </c>
      <c r="F30" s="8">
        <v>479.76352000000003</v>
      </c>
      <c r="G30" s="8">
        <v>0</v>
      </c>
      <c r="H30" s="8">
        <v>479.76352000000003</v>
      </c>
      <c r="I30" s="8">
        <v>0</v>
      </c>
      <c r="J30" s="8">
        <v>0</v>
      </c>
      <c r="K30" s="8">
        <f t="shared" si="0"/>
        <v>25.236479999999972</v>
      </c>
      <c r="L30" s="8">
        <f t="shared" si="1"/>
        <v>25.236479999999972</v>
      </c>
      <c r="M30" s="8">
        <f t="shared" si="2"/>
        <v>95.002677227722771</v>
      </c>
      <c r="N30" s="8">
        <f t="shared" si="3"/>
        <v>25.236479999999972</v>
      </c>
      <c r="O30" s="8">
        <f t="shared" si="4"/>
        <v>25.236479999999972</v>
      </c>
      <c r="P30" s="28">
        <f t="shared" si="5"/>
        <v>95.002677227722771</v>
      </c>
    </row>
    <row r="31" spans="1:16" ht="38.25">
      <c r="A31" s="7" t="s">
        <v>66</v>
      </c>
      <c r="B31" s="8" t="s">
        <v>67</v>
      </c>
      <c r="C31" s="8">
        <v>1598.8</v>
      </c>
      <c r="D31" s="8">
        <v>1198.8</v>
      </c>
      <c r="E31" s="8">
        <v>1198.8</v>
      </c>
      <c r="F31" s="8">
        <v>1146.8318700000002</v>
      </c>
      <c r="G31" s="8">
        <v>0</v>
      </c>
      <c r="H31" s="8">
        <v>1146.8318700000002</v>
      </c>
      <c r="I31" s="8">
        <v>0</v>
      </c>
      <c r="J31" s="8">
        <v>0</v>
      </c>
      <c r="K31" s="8">
        <f t="shared" si="0"/>
        <v>51.968129999999746</v>
      </c>
      <c r="L31" s="8">
        <f t="shared" si="1"/>
        <v>51.968129999999746</v>
      </c>
      <c r="M31" s="8">
        <f t="shared" si="2"/>
        <v>95.664987487487508</v>
      </c>
      <c r="N31" s="8">
        <f t="shared" si="3"/>
        <v>51.968129999999746</v>
      </c>
      <c r="O31" s="8">
        <f t="shared" si="4"/>
        <v>51.968129999999746</v>
      </c>
      <c r="P31" s="28">
        <f t="shared" si="5"/>
        <v>95.664987487487508</v>
      </c>
    </row>
    <row r="32" spans="1:16" ht="25.5">
      <c r="A32" s="7" t="s">
        <v>68</v>
      </c>
      <c r="B32" s="8" t="s">
        <v>69</v>
      </c>
      <c r="C32" s="8">
        <v>250</v>
      </c>
      <c r="D32" s="8">
        <v>250</v>
      </c>
      <c r="E32" s="8">
        <v>250</v>
      </c>
      <c r="F32" s="8">
        <v>250</v>
      </c>
      <c r="G32" s="8">
        <v>0</v>
      </c>
      <c r="H32" s="8">
        <v>250</v>
      </c>
      <c r="I32" s="8">
        <v>0</v>
      </c>
      <c r="J32" s="8">
        <v>0</v>
      </c>
      <c r="K32" s="8">
        <f t="shared" si="0"/>
        <v>0</v>
      </c>
      <c r="L32" s="8">
        <f t="shared" si="1"/>
        <v>0</v>
      </c>
      <c r="M32" s="8">
        <f t="shared" si="2"/>
        <v>100</v>
      </c>
      <c r="N32" s="8">
        <f t="shared" si="3"/>
        <v>0</v>
      </c>
      <c r="O32" s="8">
        <f t="shared" si="4"/>
        <v>0</v>
      </c>
      <c r="P32" s="28">
        <f t="shared" si="5"/>
        <v>100</v>
      </c>
    </row>
    <row r="33" spans="1:16">
      <c r="A33" s="7" t="s">
        <v>70</v>
      </c>
      <c r="B33" s="8" t="s">
        <v>71</v>
      </c>
      <c r="C33" s="8">
        <v>500</v>
      </c>
      <c r="D33" s="8">
        <v>500</v>
      </c>
      <c r="E33" s="8">
        <v>500</v>
      </c>
      <c r="F33" s="8">
        <v>452.59818999999999</v>
      </c>
      <c r="G33" s="8">
        <v>0</v>
      </c>
      <c r="H33" s="8">
        <v>452.59818999999999</v>
      </c>
      <c r="I33" s="8">
        <v>0</v>
      </c>
      <c r="J33" s="8">
        <v>0</v>
      </c>
      <c r="K33" s="8">
        <f t="shared" si="0"/>
        <v>47.401810000000012</v>
      </c>
      <c r="L33" s="8">
        <f t="shared" si="1"/>
        <v>47.401810000000012</v>
      </c>
      <c r="M33" s="8">
        <f t="shared" si="2"/>
        <v>90.519638</v>
      </c>
      <c r="N33" s="8">
        <f t="shared" si="3"/>
        <v>47.401810000000012</v>
      </c>
      <c r="O33" s="8">
        <f t="shared" si="4"/>
        <v>47.401810000000012</v>
      </c>
      <c r="P33" s="28">
        <f t="shared" si="5"/>
        <v>90.519638</v>
      </c>
    </row>
    <row r="34" spans="1:16">
      <c r="A34" s="7" t="s">
        <v>72</v>
      </c>
      <c r="B34" s="8" t="s">
        <v>73</v>
      </c>
      <c r="C34" s="8">
        <v>40</v>
      </c>
      <c r="D34" s="8">
        <v>40</v>
      </c>
      <c r="E34" s="8">
        <v>40</v>
      </c>
      <c r="F34" s="8">
        <v>5.16</v>
      </c>
      <c r="G34" s="8">
        <v>0</v>
      </c>
      <c r="H34" s="8">
        <v>5.16</v>
      </c>
      <c r="I34" s="8">
        <v>0</v>
      </c>
      <c r="J34" s="8">
        <v>0</v>
      </c>
      <c r="K34" s="8">
        <f t="shared" si="0"/>
        <v>34.840000000000003</v>
      </c>
      <c r="L34" s="8">
        <f t="shared" si="1"/>
        <v>34.840000000000003</v>
      </c>
      <c r="M34" s="8">
        <f t="shared" si="2"/>
        <v>12.9</v>
      </c>
      <c r="N34" s="8">
        <f t="shared" si="3"/>
        <v>34.840000000000003</v>
      </c>
      <c r="O34" s="8">
        <f t="shared" si="4"/>
        <v>34.840000000000003</v>
      </c>
      <c r="P34" s="28">
        <f t="shared" si="5"/>
        <v>12.9</v>
      </c>
    </row>
    <row r="35" spans="1:16">
      <c r="A35" s="7" t="s">
        <v>74</v>
      </c>
      <c r="B35" s="8" t="s">
        <v>75</v>
      </c>
      <c r="C35" s="8">
        <v>25843.3</v>
      </c>
      <c r="D35" s="8">
        <v>21633.3</v>
      </c>
      <c r="E35" s="8">
        <v>21633.3</v>
      </c>
      <c r="F35" s="8">
        <v>18425.429469999999</v>
      </c>
      <c r="G35" s="8">
        <v>0</v>
      </c>
      <c r="H35" s="8">
        <v>18425.429469999999</v>
      </c>
      <c r="I35" s="8">
        <v>0</v>
      </c>
      <c r="J35" s="8">
        <v>0</v>
      </c>
      <c r="K35" s="8">
        <f t="shared" si="0"/>
        <v>3207.8705300000001</v>
      </c>
      <c r="L35" s="8">
        <f t="shared" si="1"/>
        <v>3207.8705300000001</v>
      </c>
      <c r="M35" s="8">
        <f t="shared" si="2"/>
        <v>85.171607983987656</v>
      </c>
      <c r="N35" s="8">
        <f t="shared" si="3"/>
        <v>3207.8705300000001</v>
      </c>
      <c r="O35" s="8">
        <f t="shared" si="4"/>
        <v>3207.8705300000001</v>
      </c>
      <c r="P35" s="28">
        <f t="shared" si="5"/>
        <v>85.171607983987656</v>
      </c>
    </row>
    <row r="36" spans="1:16" ht="25.5">
      <c r="A36" s="7" t="s">
        <v>76</v>
      </c>
      <c r="B36" s="8" t="s">
        <v>77</v>
      </c>
      <c r="C36" s="8">
        <v>2600</v>
      </c>
      <c r="D36" s="8">
        <v>2600</v>
      </c>
      <c r="E36" s="8">
        <v>2600</v>
      </c>
      <c r="F36" s="8">
        <v>2278.9111000000003</v>
      </c>
      <c r="G36" s="8">
        <v>0</v>
      </c>
      <c r="H36" s="8">
        <v>2278.9111000000003</v>
      </c>
      <c r="I36" s="8">
        <v>0</v>
      </c>
      <c r="J36" s="8">
        <v>0</v>
      </c>
      <c r="K36" s="8">
        <f t="shared" si="0"/>
        <v>321.08889999999974</v>
      </c>
      <c r="L36" s="8">
        <f t="shared" si="1"/>
        <v>321.08889999999974</v>
      </c>
      <c r="M36" s="8">
        <f t="shared" si="2"/>
        <v>87.650426923076935</v>
      </c>
      <c r="N36" s="8">
        <f t="shared" si="3"/>
        <v>321.08889999999974</v>
      </c>
      <c r="O36" s="8">
        <f t="shared" si="4"/>
        <v>321.08889999999974</v>
      </c>
      <c r="P36" s="28">
        <f t="shared" si="5"/>
        <v>87.650426923076935</v>
      </c>
    </row>
    <row r="37" spans="1:16">
      <c r="A37" s="7" t="s">
        <v>78</v>
      </c>
      <c r="B37" s="8" t="s">
        <v>79</v>
      </c>
      <c r="C37" s="8">
        <v>8500</v>
      </c>
      <c r="D37" s="8">
        <v>8500</v>
      </c>
      <c r="E37" s="8">
        <v>8500</v>
      </c>
      <c r="F37" s="8">
        <v>7686.1170000000002</v>
      </c>
      <c r="G37" s="8">
        <v>0</v>
      </c>
      <c r="H37" s="8">
        <v>7686.1170000000002</v>
      </c>
      <c r="I37" s="8">
        <v>0</v>
      </c>
      <c r="J37" s="8">
        <v>0</v>
      </c>
      <c r="K37" s="8">
        <f t="shared" si="0"/>
        <v>813.88299999999981</v>
      </c>
      <c r="L37" s="8">
        <f t="shared" si="1"/>
        <v>813.88299999999981</v>
      </c>
      <c r="M37" s="8">
        <f t="shared" si="2"/>
        <v>90.424905882352945</v>
      </c>
      <c r="N37" s="8">
        <f t="shared" si="3"/>
        <v>813.88299999999981</v>
      </c>
      <c r="O37" s="8">
        <f t="shared" si="4"/>
        <v>813.88299999999981</v>
      </c>
      <c r="P37" s="28">
        <f t="shared" si="5"/>
        <v>90.424905882352945</v>
      </c>
    </row>
    <row r="38" spans="1:16">
      <c r="A38" s="7" t="s">
        <v>80</v>
      </c>
      <c r="B38" s="8" t="s">
        <v>81</v>
      </c>
      <c r="C38" s="8">
        <v>350</v>
      </c>
      <c r="D38" s="8">
        <v>350</v>
      </c>
      <c r="E38" s="8">
        <v>350</v>
      </c>
      <c r="F38" s="8">
        <v>190.79107000000002</v>
      </c>
      <c r="G38" s="8">
        <v>0</v>
      </c>
      <c r="H38" s="8">
        <v>190.79107000000002</v>
      </c>
      <c r="I38" s="8">
        <v>0</v>
      </c>
      <c r="J38" s="8">
        <v>0</v>
      </c>
      <c r="K38" s="8">
        <f t="shared" ref="K38:K69" si="6">E38-F38</f>
        <v>159.20892999999998</v>
      </c>
      <c r="L38" s="8">
        <f t="shared" ref="L38:L69" si="7">D38-F38</f>
        <v>159.20892999999998</v>
      </c>
      <c r="M38" s="8">
        <f t="shared" ref="M38:M69" si="8">IF(E38=0,0,(F38/E38)*100)</f>
        <v>54.511734285714283</v>
      </c>
      <c r="N38" s="8">
        <f t="shared" ref="N38:N69" si="9">D38-H38</f>
        <v>159.20892999999998</v>
      </c>
      <c r="O38" s="8">
        <f t="shared" ref="O38:O69" si="10">E38-H38</f>
        <v>159.20892999999998</v>
      </c>
      <c r="P38" s="28">
        <f t="shared" si="5"/>
        <v>54.511734285714283</v>
      </c>
    </row>
    <row r="39" spans="1:16" ht="25.5">
      <c r="A39" s="7" t="s">
        <v>82</v>
      </c>
      <c r="B39" s="8" t="s">
        <v>83</v>
      </c>
      <c r="C39" s="8">
        <v>6000</v>
      </c>
      <c r="D39" s="8">
        <v>6000</v>
      </c>
      <c r="E39" s="8">
        <v>6000</v>
      </c>
      <c r="F39" s="8">
        <v>4266.1080700000002</v>
      </c>
      <c r="G39" s="8">
        <v>0</v>
      </c>
      <c r="H39" s="8">
        <v>4266.1080700000002</v>
      </c>
      <c r="I39" s="8">
        <v>0</v>
      </c>
      <c r="J39" s="8">
        <v>0</v>
      </c>
      <c r="K39" s="8">
        <f t="shared" si="6"/>
        <v>1733.8919299999998</v>
      </c>
      <c r="L39" s="8">
        <f t="shared" si="7"/>
        <v>1733.8919299999998</v>
      </c>
      <c r="M39" s="8">
        <f t="shared" si="8"/>
        <v>71.101801166666661</v>
      </c>
      <c r="N39" s="8">
        <f t="shared" si="9"/>
        <v>1733.8919299999998</v>
      </c>
      <c r="O39" s="8">
        <f t="shared" si="10"/>
        <v>1733.8919299999998</v>
      </c>
      <c r="P39" s="28">
        <f t="shared" si="5"/>
        <v>71.101801166666661</v>
      </c>
    </row>
    <row r="40" spans="1:16" ht="25.5">
      <c r="A40" s="7" t="s">
        <v>84</v>
      </c>
      <c r="B40" s="8" t="s">
        <v>85</v>
      </c>
      <c r="C40" s="8">
        <v>0</v>
      </c>
      <c r="D40" s="8">
        <v>120</v>
      </c>
      <c r="E40" s="8">
        <v>120</v>
      </c>
      <c r="F40" s="8">
        <v>56.910000000000004</v>
      </c>
      <c r="G40" s="8">
        <v>0</v>
      </c>
      <c r="H40" s="8">
        <v>56.910000000000004</v>
      </c>
      <c r="I40" s="8">
        <v>0</v>
      </c>
      <c r="J40" s="8">
        <v>0</v>
      </c>
      <c r="K40" s="8">
        <f t="shared" si="6"/>
        <v>63.089999999999996</v>
      </c>
      <c r="L40" s="8">
        <f t="shared" si="7"/>
        <v>63.089999999999996</v>
      </c>
      <c r="M40" s="8">
        <f t="shared" si="8"/>
        <v>47.424999999999997</v>
      </c>
      <c r="N40" s="8">
        <f t="shared" si="9"/>
        <v>63.089999999999996</v>
      </c>
      <c r="O40" s="8">
        <f t="shared" si="10"/>
        <v>63.089999999999996</v>
      </c>
      <c r="P40" s="28">
        <f t="shared" si="5"/>
        <v>47.424999999999997</v>
      </c>
    </row>
    <row r="41" spans="1:16" ht="25.5">
      <c r="A41" s="7" t="s">
        <v>86</v>
      </c>
      <c r="B41" s="8" t="s">
        <v>87</v>
      </c>
      <c r="C41" s="8">
        <v>72.900000000000006</v>
      </c>
      <c r="D41" s="8">
        <v>72.900000000000006</v>
      </c>
      <c r="E41" s="8">
        <v>72.900000000000006</v>
      </c>
      <c r="F41" s="8">
        <v>72.898110000000003</v>
      </c>
      <c r="G41" s="8">
        <v>0</v>
      </c>
      <c r="H41" s="8">
        <v>72.898110000000003</v>
      </c>
      <c r="I41" s="8">
        <v>0</v>
      </c>
      <c r="J41" s="8">
        <v>0</v>
      </c>
      <c r="K41" s="8">
        <f t="shared" si="6"/>
        <v>1.8900000000030559E-3</v>
      </c>
      <c r="L41" s="8">
        <f t="shared" si="7"/>
        <v>1.8900000000030559E-3</v>
      </c>
      <c r="M41" s="8">
        <f t="shared" si="8"/>
        <v>99.997407407407408</v>
      </c>
      <c r="N41" s="8">
        <f t="shared" si="9"/>
        <v>1.8900000000030559E-3</v>
      </c>
      <c r="O41" s="8">
        <f t="shared" si="10"/>
        <v>1.8900000000030559E-3</v>
      </c>
      <c r="P41" s="28">
        <f t="shared" si="5"/>
        <v>99.997407407407408</v>
      </c>
    </row>
    <row r="42" spans="1:16" ht="25.5">
      <c r="A42" s="7" t="s">
        <v>88</v>
      </c>
      <c r="B42" s="8" t="s">
        <v>89</v>
      </c>
      <c r="C42" s="8">
        <v>199</v>
      </c>
      <c r="D42" s="8">
        <v>199</v>
      </c>
      <c r="E42" s="8">
        <v>199</v>
      </c>
      <c r="F42" s="8">
        <v>193.59888000000001</v>
      </c>
      <c r="G42" s="8">
        <v>0</v>
      </c>
      <c r="H42" s="8">
        <v>193.59888000000001</v>
      </c>
      <c r="I42" s="8">
        <v>0</v>
      </c>
      <c r="J42" s="8">
        <v>0</v>
      </c>
      <c r="K42" s="8">
        <f t="shared" si="6"/>
        <v>5.4011199999999917</v>
      </c>
      <c r="L42" s="8">
        <f t="shared" si="7"/>
        <v>5.4011199999999917</v>
      </c>
      <c r="M42" s="8">
        <f t="shared" si="8"/>
        <v>97.285869346733676</v>
      </c>
      <c r="N42" s="8">
        <f t="shared" si="9"/>
        <v>5.4011199999999917</v>
      </c>
      <c r="O42" s="8">
        <f t="shared" si="10"/>
        <v>5.4011199999999917</v>
      </c>
      <c r="P42" s="28">
        <f t="shared" ref="P42:P73" si="11">IF(E42=0,0,(H42/E42)*100)</f>
        <v>97.285869346733676</v>
      </c>
    </row>
    <row r="43" spans="1:16" ht="25.5">
      <c r="A43" s="7" t="s">
        <v>90</v>
      </c>
      <c r="B43" s="8" t="s">
        <v>91</v>
      </c>
      <c r="C43" s="8">
        <v>16015</v>
      </c>
      <c r="D43" s="8">
        <v>16015</v>
      </c>
      <c r="E43" s="8">
        <v>16015</v>
      </c>
      <c r="F43" s="8">
        <v>13871.18326</v>
      </c>
      <c r="G43" s="8">
        <v>0</v>
      </c>
      <c r="H43" s="8">
        <v>13871.18326</v>
      </c>
      <c r="I43" s="8">
        <v>0</v>
      </c>
      <c r="J43" s="8">
        <v>0</v>
      </c>
      <c r="K43" s="8">
        <f t="shared" si="6"/>
        <v>2143.8167400000002</v>
      </c>
      <c r="L43" s="8">
        <f t="shared" si="7"/>
        <v>2143.8167400000002</v>
      </c>
      <c r="M43" s="8">
        <f t="shared" si="8"/>
        <v>86.613695035903831</v>
      </c>
      <c r="N43" s="8">
        <f t="shared" si="9"/>
        <v>2143.8167400000002</v>
      </c>
      <c r="O43" s="8">
        <f t="shared" si="10"/>
        <v>2143.8167400000002</v>
      </c>
      <c r="P43" s="28">
        <f t="shared" si="11"/>
        <v>86.613695035903831</v>
      </c>
    </row>
    <row r="44" spans="1:16" ht="38.25">
      <c r="A44" s="7" t="s">
        <v>92</v>
      </c>
      <c r="B44" s="8" t="s">
        <v>93</v>
      </c>
      <c r="C44" s="8">
        <v>3003</v>
      </c>
      <c r="D44" s="8">
        <v>3203</v>
      </c>
      <c r="E44" s="8">
        <v>3203</v>
      </c>
      <c r="F44" s="8">
        <v>3096.9550100000001</v>
      </c>
      <c r="G44" s="8">
        <v>0</v>
      </c>
      <c r="H44" s="8">
        <v>3096.9550100000001</v>
      </c>
      <c r="I44" s="8">
        <v>0</v>
      </c>
      <c r="J44" s="8">
        <v>0</v>
      </c>
      <c r="K44" s="8">
        <f t="shared" si="6"/>
        <v>106.04498999999987</v>
      </c>
      <c r="L44" s="8">
        <f t="shared" si="7"/>
        <v>106.04498999999987</v>
      </c>
      <c r="M44" s="8">
        <f t="shared" si="8"/>
        <v>96.689197939431779</v>
      </c>
      <c r="N44" s="8">
        <f t="shared" si="9"/>
        <v>106.04498999999987</v>
      </c>
      <c r="O44" s="8">
        <f t="shared" si="10"/>
        <v>106.04498999999987</v>
      </c>
      <c r="P44" s="28">
        <f t="shared" si="11"/>
        <v>96.689197939431779</v>
      </c>
    </row>
    <row r="45" spans="1:16" ht="25.5">
      <c r="A45" s="7" t="s">
        <v>94</v>
      </c>
      <c r="B45" s="8" t="s">
        <v>95</v>
      </c>
      <c r="C45" s="8">
        <v>3000</v>
      </c>
      <c r="D45" s="8">
        <v>3000</v>
      </c>
      <c r="E45" s="8">
        <v>3000</v>
      </c>
      <c r="F45" s="8">
        <v>2503.2798600000001</v>
      </c>
      <c r="G45" s="8">
        <v>0</v>
      </c>
      <c r="H45" s="8">
        <v>2503.2798600000001</v>
      </c>
      <c r="I45" s="8">
        <v>0</v>
      </c>
      <c r="J45" s="8">
        <v>0</v>
      </c>
      <c r="K45" s="8">
        <f t="shared" si="6"/>
        <v>496.7201399999999</v>
      </c>
      <c r="L45" s="8">
        <f t="shared" si="7"/>
        <v>496.7201399999999</v>
      </c>
      <c r="M45" s="8">
        <f t="shared" si="8"/>
        <v>83.442661999999999</v>
      </c>
      <c r="N45" s="8">
        <f t="shared" si="9"/>
        <v>496.7201399999999</v>
      </c>
      <c r="O45" s="8">
        <f t="shared" si="10"/>
        <v>496.7201399999999</v>
      </c>
      <c r="P45" s="28">
        <f t="shared" si="11"/>
        <v>83.442661999999999</v>
      </c>
    </row>
    <row r="46" spans="1:16" ht="38.25">
      <c r="A46" s="7" t="s">
        <v>96</v>
      </c>
      <c r="B46" s="8" t="s">
        <v>97</v>
      </c>
      <c r="C46" s="8">
        <v>50</v>
      </c>
      <c r="D46" s="8">
        <v>440</v>
      </c>
      <c r="E46" s="8">
        <v>440</v>
      </c>
      <c r="F46" s="8">
        <v>264.53521000000001</v>
      </c>
      <c r="G46" s="8">
        <v>0</v>
      </c>
      <c r="H46" s="8">
        <v>264.53521000000001</v>
      </c>
      <c r="I46" s="8">
        <v>0</v>
      </c>
      <c r="J46" s="8">
        <v>0</v>
      </c>
      <c r="K46" s="8">
        <f t="shared" si="6"/>
        <v>175.46478999999999</v>
      </c>
      <c r="L46" s="8">
        <f t="shared" si="7"/>
        <v>175.46478999999999</v>
      </c>
      <c r="M46" s="8">
        <f t="shared" si="8"/>
        <v>60.121638636363642</v>
      </c>
      <c r="N46" s="8">
        <f t="shared" si="9"/>
        <v>175.46478999999999</v>
      </c>
      <c r="O46" s="8">
        <f t="shared" si="10"/>
        <v>175.46478999999999</v>
      </c>
      <c r="P46" s="28">
        <f t="shared" si="11"/>
        <v>60.121638636363642</v>
      </c>
    </row>
    <row r="47" spans="1:16" ht="51">
      <c r="A47" s="7" t="s">
        <v>98</v>
      </c>
      <c r="B47" s="8" t="s">
        <v>99</v>
      </c>
      <c r="C47" s="8">
        <v>100.2</v>
      </c>
      <c r="D47" s="8">
        <v>100.2</v>
      </c>
      <c r="E47" s="8">
        <v>100.2</v>
      </c>
      <c r="F47" s="8">
        <v>77.070400000000006</v>
      </c>
      <c r="G47" s="8">
        <v>0</v>
      </c>
      <c r="H47" s="8">
        <v>77.070400000000006</v>
      </c>
      <c r="I47" s="8">
        <v>0</v>
      </c>
      <c r="J47" s="8">
        <v>0</v>
      </c>
      <c r="K47" s="8">
        <f t="shared" si="6"/>
        <v>23.129599999999996</v>
      </c>
      <c r="L47" s="8">
        <f t="shared" si="7"/>
        <v>23.129599999999996</v>
      </c>
      <c r="M47" s="8">
        <f t="shared" si="8"/>
        <v>76.916566866267459</v>
      </c>
      <c r="N47" s="8">
        <f t="shared" si="9"/>
        <v>23.129599999999996</v>
      </c>
      <c r="O47" s="8">
        <f t="shared" si="10"/>
        <v>23.129599999999996</v>
      </c>
      <c r="P47" s="28">
        <f t="shared" si="11"/>
        <v>76.916566866267459</v>
      </c>
    </row>
    <row r="48" spans="1:16" ht="25.5">
      <c r="A48" s="7" t="s">
        <v>100</v>
      </c>
      <c r="B48" s="8" t="s">
        <v>101</v>
      </c>
      <c r="C48" s="8">
        <v>0</v>
      </c>
      <c r="D48" s="8">
        <v>3500</v>
      </c>
      <c r="E48" s="8">
        <v>3500</v>
      </c>
      <c r="F48" s="8">
        <v>2416.9276500000001</v>
      </c>
      <c r="G48" s="8">
        <v>0</v>
      </c>
      <c r="H48" s="8">
        <v>2416.9276500000001</v>
      </c>
      <c r="I48" s="8">
        <v>0</v>
      </c>
      <c r="J48" s="8">
        <v>0</v>
      </c>
      <c r="K48" s="8">
        <f t="shared" si="6"/>
        <v>1083.0723499999999</v>
      </c>
      <c r="L48" s="8">
        <f t="shared" si="7"/>
        <v>1083.0723499999999</v>
      </c>
      <c r="M48" s="8">
        <f t="shared" si="8"/>
        <v>69.055075714285721</v>
      </c>
      <c r="N48" s="8">
        <f t="shared" si="9"/>
        <v>1083.0723499999999</v>
      </c>
      <c r="O48" s="8">
        <f t="shared" si="10"/>
        <v>1083.0723499999999</v>
      </c>
      <c r="P48" s="28">
        <f t="shared" si="11"/>
        <v>69.055075714285721</v>
      </c>
    </row>
    <row r="49" spans="1:16" ht="25.5">
      <c r="A49" s="7" t="s">
        <v>102</v>
      </c>
      <c r="B49" s="8" t="s">
        <v>103</v>
      </c>
      <c r="C49" s="8">
        <v>53.2</v>
      </c>
      <c r="D49" s="8">
        <v>43.2</v>
      </c>
      <c r="E49" s="8">
        <v>43.2</v>
      </c>
      <c r="F49" s="8">
        <v>43.2</v>
      </c>
      <c r="G49" s="8">
        <v>0</v>
      </c>
      <c r="H49" s="8">
        <v>43.2</v>
      </c>
      <c r="I49" s="8">
        <v>0</v>
      </c>
      <c r="J49" s="8">
        <v>0</v>
      </c>
      <c r="K49" s="8">
        <f t="shared" si="6"/>
        <v>0</v>
      </c>
      <c r="L49" s="8">
        <f t="shared" si="7"/>
        <v>0</v>
      </c>
      <c r="M49" s="8">
        <f t="shared" si="8"/>
        <v>100</v>
      </c>
      <c r="N49" s="8">
        <f t="shared" si="9"/>
        <v>0</v>
      </c>
      <c r="O49" s="8">
        <f t="shared" si="10"/>
        <v>0</v>
      </c>
      <c r="P49" s="28">
        <f t="shared" si="11"/>
        <v>100</v>
      </c>
    </row>
    <row r="50" spans="1:16" ht="51">
      <c r="A50" s="7" t="s">
        <v>104</v>
      </c>
      <c r="B50" s="8" t="s">
        <v>105</v>
      </c>
      <c r="C50" s="8">
        <v>5660.9</v>
      </c>
      <c r="D50" s="8">
        <v>6648.1000000000013</v>
      </c>
      <c r="E50" s="8">
        <v>6648.1000000000013</v>
      </c>
      <c r="F50" s="8">
        <v>6600.6533900000013</v>
      </c>
      <c r="G50" s="8">
        <v>0</v>
      </c>
      <c r="H50" s="8">
        <v>6600.6533900000013</v>
      </c>
      <c r="I50" s="8">
        <v>0</v>
      </c>
      <c r="J50" s="8">
        <v>0</v>
      </c>
      <c r="K50" s="8">
        <f t="shared" si="6"/>
        <v>47.446609999999964</v>
      </c>
      <c r="L50" s="8">
        <f t="shared" si="7"/>
        <v>47.446609999999964</v>
      </c>
      <c r="M50" s="8">
        <f t="shared" si="8"/>
        <v>99.2863132323521</v>
      </c>
      <c r="N50" s="8">
        <f t="shared" si="9"/>
        <v>47.446609999999964</v>
      </c>
      <c r="O50" s="8">
        <f t="shared" si="10"/>
        <v>47.446609999999964</v>
      </c>
      <c r="P50" s="28">
        <f t="shared" si="11"/>
        <v>99.2863132323521</v>
      </c>
    </row>
    <row r="51" spans="1:16" ht="25.5">
      <c r="A51" s="7" t="s">
        <v>106</v>
      </c>
      <c r="B51" s="8" t="s">
        <v>107</v>
      </c>
      <c r="C51" s="8">
        <v>2590.6000000000004</v>
      </c>
      <c r="D51" s="8">
        <v>2627.752</v>
      </c>
      <c r="E51" s="8">
        <v>2627.752</v>
      </c>
      <c r="F51" s="8">
        <v>2624.1814799999997</v>
      </c>
      <c r="G51" s="8">
        <v>0</v>
      </c>
      <c r="H51" s="8">
        <v>2624.1814799999997</v>
      </c>
      <c r="I51" s="8">
        <v>0</v>
      </c>
      <c r="J51" s="8">
        <v>0</v>
      </c>
      <c r="K51" s="8">
        <f t="shared" si="6"/>
        <v>3.5705200000002151</v>
      </c>
      <c r="L51" s="8">
        <f t="shared" si="7"/>
        <v>3.5705200000002151</v>
      </c>
      <c r="M51" s="8">
        <f t="shared" si="8"/>
        <v>99.86412264171048</v>
      </c>
      <c r="N51" s="8">
        <f t="shared" si="9"/>
        <v>3.5705200000002151</v>
      </c>
      <c r="O51" s="8">
        <f t="shared" si="10"/>
        <v>3.5705200000002151</v>
      </c>
      <c r="P51" s="28">
        <f t="shared" si="11"/>
        <v>99.86412264171048</v>
      </c>
    </row>
    <row r="52" spans="1:16" ht="25.5">
      <c r="A52" s="7" t="s">
        <v>108</v>
      </c>
      <c r="B52" s="8" t="s">
        <v>109</v>
      </c>
      <c r="C52" s="8">
        <v>1709.8</v>
      </c>
      <c r="D52" s="8">
        <v>1797.6000000000001</v>
      </c>
      <c r="E52" s="8">
        <v>1797.6000000000001</v>
      </c>
      <c r="F52" s="8">
        <v>1780.0042100000005</v>
      </c>
      <c r="G52" s="8">
        <v>0</v>
      </c>
      <c r="H52" s="8">
        <v>1780.0042100000005</v>
      </c>
      <c r="I52" s="8">
        <v>0</v>
      </c>
      <c r="J52" s="8">
        <v>0</v>
      </c>
      <c r="K52" s="8">
        <f t="shared" si="6"/>
        <v>17.595789999999624</v>
      </c>
      <c r="L52" s="8">
        <f t="shared" si="7"/>
        <v>17.595789999999624</v>
      </c>
      <c r="M52" s="8">
        <f t="shared" si="8"/>
        <v>99.021150979083245</v>
      </c>
      <c r="N52" s="8">
        <f t="shared" si="9"/>
        <v>17.595789999999624</v>
      </c>
      <c r="O52" s="8">
        <f t="shared" si="10"/>
        <v>17.595789999999624</v>
      </c>
      <c r="P52" s="28">
        <f t="shared" si="11"/>
        <v>99.021150979083245</v>
      </c>
    </row>
    <row r="53" spans="1:16">
      <c r="A53" s="7" t="s">
        <v>110</v>
      </c>
      <c r="B53" s="8" t="s">
        <v>111</v>
      </c>
      <c r="C53" s="8">
        <v>55</v>
      </c>
      <c r="D53" s="8">
        <v>55</v>
      </c>
      <c r="E53" s="8">
        <v>55</v>
      </c>
      <c r="F53" s="8">
        <v>54.989400000000003</v>
      </c>
      <c r="G53" s="8">
        <v>0</v>
      </c>
      <c r="H53" s="8">
        <v>54.989400000000003</v>
      </c>
      <c r="I53" s="8">
        <v>0</v>
      </c>
      <c r="J53" s="8">
        <v>0</v>
      </c>
      <c r="K53" s="8">
        <f t="shared" si="6"/>
        <v>1.0599999999996612E-2</v>
      </c>
      <c r="L53" s="8">
        <f t="shared" si="7"/>
        <v>1.0599999999996612E-2</v>
      </c>
      <c r="M53" s="8">
        <f t="shared" si="8"/>
        <v>99.980727272727279</v>
      </c>
      <c r="N53" s="8">
        <f t="shared" si="9"/>
        <v>1.0599999999996612E-2</v>
      </c>
      <c r="O53" s="8">
        <f t="shared" si="10"/>
        <v>1.0599999999996612E-2</v>
      </c>
      <c r="P53" s="28">
        <f t="shared" si="11"/>
        <v>99.980727272727279</v>
      </c>
    </row>
    <row r="54" spans="1:16" ht="51">
      <c r="A54" s="7" t="s">
        <v>112</v>
      </c>
      <c r="B54" s="8" t="s">
        <v>113</v>
      </c>
      <c r="C54" s="8">
        <v>27.35</v>
      </c>
      <c r="D54" s="8">
        <v>25.05</v>
      </c>
      <c r="E54" s="8">
        <v>25.05</v>
      </c>
      <c r="F54" s="8">
        <v>25.0002</v>
      </c>
      <c r="G54" s="8">
        <v>0</v>
      </c>
      <c r="H54" s="8">
        <v>25.0002</v>
      </c>
      <c r="I54" s="8">
        <v>0</v>
      </c>
      <c r="J54" s="8">
        <v>0</v>
      </c>
      <c r="K54" s="8">
        <f t="shared" si="6"/>
        <v>4.9800000000001177E-2</v>
      </c>
      <c r="L54" s="8">
        <f t="shared" si="7"/>
        <v>4.9800000000001177E-2</v>
      </c>
      <c r="M54" s="8">
        <f t="shared" si="8"/>
        <v>99.801197604790417</v>
      </c>
      <c r="N54" s="8">
        <f t="shared" si="9"/>
        <v>4.9800000000001177E-2</v>
      </c>
      <c r="O54" s="8">
        <f t="shared" si="10"/>
        <v>4.9800000000001177E-2</v>
      </c>
      <c r="P54" s="28">
        <f t="shared" si="11"/>
        <v>99.801197604790417</v>
      </c>
    </row>
    <row r="55" spans="1:16" ht="63.75">
      <c r="A55" s="7" t="s">
        <v>114</v>
      </c>
      <c r="B55" s="8" t="s">
        <v>115</v>
      </c>
      <c r="C55" s="8">
        <v>520</v>
      </c>
      <c r="D55" s="8">
        <v>506</v>
      </c>
      <c r="E55" s="8">
        <v>506</v>
      </c>
      <c r="F55" s="8">
        <v>499.83559000000002</v>
      </c>
      <c r="G55" s="8">
        <v>0</v>
      </c>
      <c r="H55" s="8">
        <v>499.83559000000002</v>
      </c>
      <c r="I55" s="8">
        <v>0</v>
      </c>
      <c r="J55" s="8">
        <v>0</v>
      </c>
      <c r="K55" s="8">
        <f t="shared" si="6"/>
        <v>6.1644099999999753</v>
      </c>
      <c r="L55" s="8">
        <f t="shared" si="7"/>
        <v>6.1644099999999753</v>
      </c>
      <c r="M55" s="8">
        <f t="shared" si="8"/>
        <v>98.781737154150207</v>
      </c>
      <c r="N55" s="8">
        <f t="shared" si="9"/>
        <v>6.1644099999999753</v>
      </c>
      <c r="O55" s="8">
        <f t="shared" si="10"/>
        <v>6.1644099999999753</v>
      </c>
      <c r="P55" s="28">
        <f t="shared" si="11"/>
        <v>98.781737154150207</v>
      </c>
    </row>
    <row r="56" spans="1:16" ht="51">
      <c r="A56" s="7" t="s">
        <v>116</v>
      </c>
      <c r="B56" s="8" t="s">
        <v>117</v>
      </c>
      <c r="C56" s="8">
        <v>1340</v>
      </c>
      <c r="D56" s="8">
        <v>1940</v>
      </c>
      <c r="E56" s="8">
        <v>1940</v>
      </c>
      <c r="F56" s="8">
        <v>1464.9128000000001</v>
      </c>
      <c r="G56" s="8">
        <v>0</v>
      </c>
      <c r="H56" s="8">
        <v>1464.9128000000001</v>
      </c>
      <c r="I56" s="8">
        <v>0</v>
      </c>
      <c r="J56" s="8">
        <v>0</v>
      </c>
      <c r="K56" s="8">
        <f t="shared" si="6"/>
        <v>475.08719999999994</v>
      </c>
      <c r="L56" s="8">
        <f t="shared" si="7"/>
        <v>475.08719999999994</v>
      </c>
      <c r="M56" s="8">
        <f t="shared" si="8"/>
        <v>75.51096907216494</v>
      </c>
      <c r="N56" s="8">
        <f t="shared" si="9"/>
        <v>475.08719999999994</v>
      </c>
      <c r="O56" s="8">
        <f t="shared" si="10"/>
        <v>475.08719999999994</v>
      </c>
      <c r="P56" s="28">
        <f t="shared" si="11"/>
        <v>75.51096907216494</v>
      </c>
    </row>
    <row r="57" spans="1:16" ht="38.25">
      <c r="A57" s="7" t="s">
        <v>118</v>
      </c>
      <c r="B57" s="8" t="s">
        <v>119</v>
      </c>
      <c r="C57" s="8">
        <v>97.7</v>
      </c>
      <c r="D57" s="8">
        <v>97.7</v>
      </c>
      <c r="E57" s="8">
        <v>97.7</v>
      </c>
      <c r="F57" s="8">
        <v>77.13955</v>
      </c>
      <c r="G57" s="8">
        <v>0</v>
      </c>
      <c r="H57" s="8">
        <v>77.13955</v>
      </c>
      <c r="I57" s="8">
        <v>0</v>
      </c>
      <c r="J57" s="8">
        <v>0</v>
      </c>
      <c r="K57" s="8">
        <f t="shared" si="6"/>
        <v>20.560450000000003</v>
      </c>
      <c r="L57" s="8">
        <f t="shared" si="7"/>
        <v>20.560450000000003</v>
      </c>
      <c r="M57" s="8">
        <f t="shared" si="8"/>
        <v>78.955527123848512</v>
      </c>
      <c r="N57" s="8">
        <f t="shared" si="9"/>
        <v>20.560450000000003</v>
      </c>
      <c r="O57" s="8">
        <f t="shared" si="10"/>
        <v>20.560450000000003</v>
      </c>
      <c r="P57" s="28">
        <f t="shared" si="11"/>
        <v>78.955527123848512</v>
      </c>
    </row>
    <row r="58" spans="1:16">
      <c r="A58" s="7" t="s">
        <v>120</v>
      </c>
      <c r="B58" s="8" t="s">
        <v>121</v>
      </c>
      <c r="C58" s="8">
        <v>182.70000000000002</v>
      </c>
      <c r="D58" s="8">
        <v>117.7</v>
      </c>
      <c r="E58" s="8">
        <v>117.7</v>
      </c>
      <c r="F58" s="8">
        <v>107.31950000000001</v>
      </c>
      <c r="G58" s="8">
        <v>0</v>
      </c>
      <c r="H58" s="8">
        <v>107.31950000000001</v>
      </c>
      <c r="I58" s="8">
        <v>0</v>
      </c>
      <c r="J58" s="8">
        <v>0</v>
      </c>
      <c r="K58" s="8">
        <f t="shared" si="6"/>
        <v>10.380499999999998</v>
      </c>
      <c r="L58" s="8">
        <f t="shared" si="7"/>
        <v>10.380499999999998</v>
      </c>
      <c r="M58" s="8">
        <f t="shared" si="8"/>
        <v>91.180543755310111</v>
      </c>
      <c r="N58" s="8">
        <f t="shared" si="9"/>
        <v>10.380499999999998</v>
      </c>
      <c r="O58" s="8">
        <f t="shared" si="10"/>
        <v>10.380499999999998</v>
      </c>
      <c r="P58" s="28">
        <f t="shared" si="11"/>
        <v>91.180543755310111</v>
      </c>
    </row>
    <row r="59" spans="1:16" ht="76.5">
      <c r="A59" s="7" t="s">
        <v>122</v>
      </c>
      <c r="B59" s="8" t="s">
        <v>123</v>
      </c>
      <c r="C59" s="8">
        <v>2688.9</v>
      </c>
      <c r="D59" s="8">
        <v>2672.8</v>
      </c>
      <c r="E59" s="8">
        <v>2672.8</v>
      </c>
      <c r="F59" s="8">
        <v>2659.0974500000002</v>
      </c>
      <c r="G59" s="8">
        <v>0</v>
      </c>
      <c r="H59" s="8">
        <v>2659.0974500000002</v>
      </c>
      <c r="I59" s="8">
        <v>0</v>
      </c>
      <c r="J59" s="8">
        <v>0</v>
      </c>
      <c r="K59" s="8">
        <f t="shared" si="6"/>
        <v>13.702549999999974</v>
      </c>
      <c r="L59" s="8">
        <f t="shared" si="7"/>
        <v>13.702549999999974</v>
      </c>
      <c r="M59" s="8">
        <f t="shared" si="8"/>
        <v>99.487333507931766</v>
      </c>
      <c r="N59" s="8">
        <f t="shared" si="9"/>
        <v>13.702549999999974</v>
      </c>
      <c r="O59" s="8">
        <f t="shared" si="10"/>
        <v>13.702549999999974</v>
      </c>
      <c r="P59" s="28">
        <f t="shared" si="11"/>
        <v>99.487333507931766</v>
      </c>
    </row>
    <row r="60" spans="1:16" ht="25.5">
      <c r="A60" s="7" t="s">
        <v>124</v>
      </c>
      <c r="B60" s="8" t="s">
        <v>125</v>
      </c>
      <c r="C60" s="8">
        <v>829</v>
      </c>
      <c r="D60" s="8">
        <v>1261</v>
      </c>
      <c r="E60" s="8">
        <v>1261</v>
      </c>
      <c r="F60" s="8">
        <v>1244.11258</v>
      </c>
      <c r="G60" s="8">
        <v>0</v>
      </c>
      <c r="H60" s="8">
        <v>1244.11258</v>
      </c>
      <c r="I60" s="8">
        <v>0</v>
      </c>
      <c r="J60" s="8">
        <v>0</v>
      </c>
      <c r="K60" s="8">
        <f t="shared" si="6"/>
        <v>16.88742000000002</v>
      </c>
      <c r="L60" s="8">
        <f t="shared" si="7"/>
        <v>16.88742000000002</v>
      </c>
      <c r="M60" s="8">
        <f t="shared" si="8"/>
        <v>98.660791435368751</v>
      </c>
      <c r="N60" s="8">
        <f t="shared" si="9"/>
        <v>16.88742000000002</v>
      </c>
      <c r="O60" s="8">
        <f t="shared" si="10"/>
        <v>16.88742000000002</v>
      </c>
      <c r="P60" s="28">
        <f t="shared" si="11"/>
        <v>98.660791435368751</v>
      </c>
    </row>
    <row r="61" spans="1:16">
      <c r="A61" s="5" t="s">
        <v>126</v>
      </c>
      <c r="B61" s="6" t="s">
        <v>127</v>
      </c>
      <c r="C61" s="6">
        <v>11179.800000000001</v>
      </c>
      <c r="D61" s="6">
        <v>10755.491999999998</v>
      </c>
      <c r="E61" s="6">
        <v>10755.491999999998</v>
      </c>
      <c r="F61" s="6">
        <v>10683.532380000001</v>
      </c>
      <c r="G61" s="6">
        <v>0</v>
      </c>
      <c r="H61" s="6">
        <v>10683.532380000001</v>
      </c>
      <c r="I61" s="6">
        <v>0</v>
      </c>
      <c r="J61" s="6">
        <v>0</v>
      </c>
      <c r="K61" s="6">
        <f t="shared" si="6"/>
        <v>71.959619999997813</v>
      </c>
      <c r="L61" s="6">
        <f t="shared" si="7"/>
        <v>71.959619999997813</v>
      </c>
      <c r="M61" s="6">
        <f t="shared" si="8"/>
        <v>99.330949992803696</v>
      </c>
      <c r="N61" s="6">
        <f t="shared" si="9"/>
        <v>71.959619999997813</v>
      </c>
      <c r="O61" s="6">
        <f t="shared" si="10"/>
        <v>71.959619999997813</v>
      </c>
      <c r="P61" s="29">
        <f t="shared" si="11"/>
        <v>99.330949992803696</v>
      </c>
    </row>
    <row r="62" spans="1:16">
      <c r="A62" s="7" t="s">
        <v>128</v>
      </c>
      <c r="B62" s="8" t="s">
        <v>129</v>
      </c>
      <c r="C62" s="8">
        <v>3121</v>
      </c>
      <c r="D62" s="8">
        <v>3119.7249999999995</v>
      </c>
      <c r="E62" s="8">
        <v>3119.7249999999995</v>
      </c>
      <c r="F62" s="8">
        <v>3113.0617400000006</v>
      </c>
      <c r="G62" s="8">
        <v>0</v>
      </c>
      <c r="H62" s="8">
        <v>3113.0617400000006</v>
      </c>
      <c r="I62" s="8">
        <v>0</v>
      </c>
      <c r="J62" s="8">
        <v>0</v>
      </c>
      <c r="K62" s="8">
        <f t="shared" si="6"/>
        <v>6.6632599999988997</v>
      </c>
      <c r="L62" s="8">
        <f t="shared" si="7"/>
        <v>6.6632599999988997</v>
      </c>
      <c r="M62" s="8">
        <f t="shared" si="8"/>
        <v>99.786415148771155</v>
      </c>
      <c r="N62" s="8">
        <f t="shared" si="9"/>
        <v>6.6632599999988997</v>
      </c>
      <c r="O62" s="8">
        <f t="shared" si="10"/>
        <v>6.6632599999988997</v>
      </c>
      <c r="P62" s="28">
        <f t="shared" si="11"/>
        <v>99.786415148771155</v>
      </c>
    </row>
    <row r="63" spans="1:16">
      <c r="A63" s="7" t="s">
        <v>130</v>
      </c>
      <c r="B63" s="8" t="s">
        <v>131</v>
      </c>
      <c r="C63" s="8">
        <v>2714.8</v>
      </c>
      <c r="D63" s="8">
        <v>2472.8449999999998</v>
      </c>
      <c r="E63" s="8">
        <v>2472.8449999999998</v>
      </c>
      <c r="F63" s="8">
        <v>2458.1692099999991</v>
      </c>
      <c r="G63" s="8">
        <v>0</v>
      </c>
      <c r="H63" s="8">
        <v>2458.1692099999991</v>
      </c>
      <c r="I63" s="8">
        <v>0</v>
      </c>
      <c r="J63" s="8">
        <v>0</v>
      </c>
      <c r="K63" s="8">
        <f t="shared" si="6"/>
        <v>14.675790000000688</v>
      </c>
      <c r="L63" s="8">
        <f t="shared" si="7"/>
        <v>14.675790000000688</v>
      </c>
      <c r="M63" s="8">
        <f t="shared" si="8"/>
        <v>99.406522042424797</v>
      </c>
      <c r="N63" s="8">
        <f t="shared" si="9"/>
        <v>14.675790000000688</v>
      </c>
      <c r="O63" s="8">
        <f t="shared" si="10"/>
        <v>14.675790000000688</v>
      </c>
      <c r="P63" s="28">
        <f t="shared" si="11"/>
        <v>99.406522042424797</v>
      </c>
    </row>
    <row r="64" spans="1:16" ht="25.5">
      <c r="A64" s="7" t="s">
        <v>132</v>
      </c>
      <c r="B64" s="8" t="s">
        <v>133</v>
      </c>
      <c r="C64" s="8">
        <v>5068.1000000000004</v>
      </c>
      <c r="D64" s="8">
        <v>4692.9000000000005</v>
      </c>
      <c r="E64" s="8">
        <v>4692.9000000000005</v>
      </c>
      <c r="F64" s="8">
        <v>4686.3565799999997</v>
      </c>
      <c r="G64" s="8">
        <v>0</v>
      </c>
      <c r="H64" s="8">
        <v>4686.3565799999997</v>
      </c>
      <c r="I64" s="8">
        <v>0</v>
      </c>
      <c r="J64" s="8">
        <v>0</v>
      </c>
      <c r="K64" s="8">
        <f t="shared" si="6"/>
        <v>6.5434200000008786</v>
      </c>
      <c r="L64" s="8">
        <f t="shared" si="7"/>
        <v>6.5434200000008786</v>
      </c>
      <c r="M64" s="8">
        <f t="shared" si="8"/>
        <v>99.860567666048695</v>
      </c>
      <c r="N64" s="8">
        <f t="shared" si="9"/>
        <v>6.5434200000008786</v>
      </c>
      <c r="O64" s="8">
        <f t="shared" si="10"/>
        <v>6.5434200000008786</v>
      </c>
      <c r="P64" s="28">
        <f t="shared" si="11"/>
        <v>99.860567666048695</v>
      </c>
    </row>
    <row r="65" spans="1:16">
      <c r="A65" s="7" t="s">
        <v>134</v>
      </c>
      <c r="B65" s="8" t="s">
        <v>135</v>
      </c>
      <c r="C65" s="8">
        <v>275.90000000000003</v>
      </c>
      <c r="D65" s="8">
        <v>470.02199999999999</v>
      </c>
      <c r="E65" s="8">
        <v>470.02199999999999</v>
      </c>
      <c r="F65" s="8">
        <v>425.94484999999997</v>
      </c>
      <c r="G65" s="8">
        <v>0</v>
      </c>
      <c r="H65" s="8">
        <v>425.94484999999997</v>
      </c>
      <c r="I65" s="8">
        <v>0</v>
      </c>
      <c r="J65" s="8">
        <v>0</v>
      </c>
      <c r="K65" s="8">
        <f t="shared" si="6"/>
        <v>44.077150000000017</v>
      </c>
      <c r="L65" s="8">
        <f t="shared" si="7"/>
        <v>44.077150000000017</v>
      </c>
      <c r="M65" s="8">
        <f t="shared" si="8"/>
        <v>90.622321933866928</v>
      </c>
      <c r="N65" s="8">
        <f t="shared" si="9"/>
        <v>44.077150000000017</v>
      </c>
      <c r="O65" s="8">
        <f t="shared" si="10"/>
        <v>44.077150000000017</v>
      </c>
      <c r="P65" s="28">
        <f t="shared" si="11"/>
        <v>90.622321933866928</v>
      </c>
    </row>
    <row r="66" spans="1:16" s="12" customFormat="1">
      <c r="A66" s="11" t="s">
        <v>136</v>
      </c>
      <c r="B66" s="10" t="s">
        <v>137</v>
      </c>
      <c r="C66" s="10">
        <v>4185.7</v>
      </c>
      <c r="D66" s="10">
        <v>4239.0540000000001</v>
      </c>
      <c r="E66" s="10">
        <v>4239.0540000000001</v>
      </c>
      <c r="F66" s="10">
        <v>4176.2437099999997</v>
      </c>
      <c r="G66" s="10">
        <v>0</v>
      </c>
      <c r="H66" s="10">
        <v>4176.2437099999997</v>
      </c>
      <c r="I66" s="10">
        <v>0</v>
      </c>
      <c r="J66" s="10">
        <v>0</v>
      </c>
      <c r="K66" s="10">
        <f t="shared" si="6"/>
        <v>62.81029000000035</v>
      </c>
      <c r="L66" s="10">
        <f t="shared" si="7"/>
        <v>62.81029000000035</v>
      </c>
      <c r="M66" s="10">
        <f t="shared" si="8"/>
        <v>98.518294647815281</v>
      </c>
      <c r="N66" s="10">
        <f t="shared" si="9"/>
        <v>62.81029000000035</v>
      </c>
      <c r="O66" s="10">
        <f t="shared" si="10"/>
        <v>62.81029000000035</v>
      </c>
      <c r="P66" s="27">
        <f t="shared" si="11"/>
        <v>98.518294647815281</v>
      </c>
    </row>
    <row r="67" spans="1:16" ht="25.5">
      <c r="A67" s="7" t="s">
        <v>138</v>
      </c>
      <c r="B67" s="8" t="s">
        <v>139</v>
      </c>
      <c r="C67" s="8">
        <v>250</v>
      </c>
      <c r="D67" s="8">
        <v>250</v>
      </c>
      <c r="E67" s="8">
        <v>250</v>
      </c>
      <c r="F67" s="8">
        <v>247.81449000000001</v>
      </c>
      <c r="G67" s="8">
        <v>0</v>
      </c>
      <c r="H67" s="8">
        <v>247.81449000000001</v>
      </c>
      <c r="I67" s="8">
        <v>0</v>
      </c>
      <c r="J67" s="8">
        <v>0</v>
      </c>
      <c r="K67" s="8">
        <f t="shared" si="6"/>
        <v>2.1855099999999936</v>
      </c>
      <c r="L67" s="8">
        <f t="shared" si="7"/>
        <v>2.1855099999999936</v>
      </c>
      <c r="M67" s="8">
        <f t="shared" si="8"/>
        <v>99.125795999999994</v>
      </c>
      <c r="N67" s="8">
        <f t="shared" si="9"/>
        <v>2.1855099999999936</v>
      </c>
      <c r="O67" s="8">
        <f t="shared" si="10"/>
        <v>2.1855099999999936</v>
      </c>
      <c r="P67" s="28">
        <f t="shared" si="11"/>
        <v>99.125795999999994</v>
      </c>
    </row>
    <row r="68" spans="1:16" ht="25.5">
      <c r="A68" s="7" t="s">
        <v>140</v>
      </c>
      <c r="B68" s="8" t="s">
        <v>141</v>
      </c>
      <c r="C68" s="8">
        <v>3935.7</v>
      </c>
      <c r="D68" s="8">
        <v>3989.0540000000001</v>
      </c>
      <c r="E68" s="8">
        <v>3989.0540000000001</v>
      </c>
      <c r="F68" s="8">
        <v>3928.42922</v>
      </c>
      <c r="G68" s="8">
        <v>0</v>
      </c>
      <c r="H68" s="8">
        <v>3928.42922</v>
      </c>
      <c r="I68" s="8">
        <v>0</v>
      </c>
      <c r="J68" s="8">
        <v>0</v>
      </c>
      <c r="K68" s="8">
        <f t="shared" si="6"/>
        <v>60.624780000000101</v>
      </c>
      <c r="L68" s="8">
        <f t="shared" si="7"/>
        <v>60.624780000000101</v>
      </c>
      <c r="M68" s="8">
        <f t="shared" si="8"/>
        <v>98.480221626480855</v>
      </c>
      <c r="N68" s="8">
        <f t="shared" si="9"/>
        <v>60.624780000000101</v>
      </c>
      <c r="O68" s="8">
        <f t="shared" si="10"/>
        <v>60.624780000000101</v>
      </c>
      <c r="P68" s="28">
        <f t="shared" si="11"/>
        <v>98.480221626480855</v>
      </c>
    </row>
    <row r="69" spans="1:16" s="12" customFormat="1">
      <c r="A69" s="11" t="s">
        <v>142</v>
      </c>
      <c r="B69" s="10" t="s">
        <v>143</v>
      </c>
      <c r="C69" s="10">
        <v>23340.260000000002</v>
      </c>
      <c r="D69" s="10">
        <v>21781.550999999999</v>
      </c>
      <c r="E69" s="10">
        <v>21781.550999999999</v>
      </c>
      <c r="F69" s="10">
        <v>21223.085230000004</v>
      </c>
      <c r="G69" s="10">
        <v>0</v>
      </c>
      <c r="H69" s="10">
        <v>21223.085230000004</v>
      </c>
      <c r="I69" s="10">
        <v>0</v>
      </c>
      <c r="J69" s="10">
        <v>0</v>
      </c>
      <c r="K69" s="10">
        <f t="shared" si="6"/>
        <v>558.46576999999525</v>
      </c>
      <c r="L69" s="10">
        <f t="shared" si="7"/>
        <v>558.46576999999525</v>
      </c>
      <c r="M69" s="10">
        <f t="shared" si="8"/>
        <v>97.436060590910188</v>
      </c>
      <c r="N69" s="10">
        <f t="shared" si="9"/>
        <v>558.46576999999525</v>
      </c>
      <c r="O69" s="10">
        <f t="shared" si="10"/>
        <v>558.46576999999525</v>
      </c>
      <c r="P69" s="27">
        <f t="shared" si="11"/>
        <v>97.436060590910188</v>
      </c>
    </row>
    <row r="70" spans="1:16">
      <c r="A70" s="7" t="s">
        <v>144</v>
      </c>
      <c r="B70" s="8" t="s">
        <v>145</v>
      </c>
      <c r="C70" s="8">
        <v>20764</v>
      </c>
      <c r="D70" s="8">
        <v>19146.448</v>
      </c>
      <c r="E70" s="8">
        <v>19146.448</v>
      </c>
      <c r="F70" s="8">
        <v>18616.369100000004</v>
      </c>
      <c r="G70" s="8">
        <v>0</v>
      </c>
      <c r="H70" s="8">
        <v>18616.369100000004</v>
      </c>
      <c r="I70" s="8">
        <v>0</v>
      </c>
      <c r="J70" s="8">
        <v>0</v>
      </c>
      <c r="K70" s="8">
        <f t="shared" ref="K70:K90" si="12">E70-F70</f>
        <v>530.07889999999679</v>
      </c>
      <c r="L70" s="8">
        <f t="shared" ref="L70:L90" si="13">D70-F70</f>
        <v>530.07889999999679</v>
      </c>
      <c r="M70" s="8">
        <f t="shared" ref="M70:M90" si="14">IF(E70=0,0,(F70/E70)*100)</f>
        <v>97.231450449712682</v>
      </c>
      <c r="N70" s="8">
        <f t="shared" ref="N70:N90" si="15">D70-H70</f>
        <v>530.07889999999679</v>
      </c>
      <c r="O70" s="8">
        <f t="shared" ref="O70:O90" si="16">E70-H70</f>
        <v>530.07889999999679</v>
      </c>
      <c r="P70" s="28">
        <f t="shared" si="11"/>
        <v>97.231450449712682</v>
      </c>
    </row>
    <row r="71" spans="1:16" ht="25.5">
      <c r="A71" s="7" t="s">
        <v>146</v>
      </c>
      <c r="B71" s="8" t="s">
        <v>147</v>
      </c>
      <c r="C71" s="8">
        <v>384.5</v>
      </c>
      <c r="D71" s="8">
        <v>384.5</v>
      </c>
      <c r="E71" s="8">
        <v>384.5</v>
      </c>
      <c r="F71" s="8">
        <v>384.03705000000002</v>
      </c>
      <c r="G71" s="8">
        <v>0</v>
      </c>
      <c r="H71" s="8">
        <v>384.03705000000002</v>
      </c>
      <c r="I71" s="8">
        <v>0</v>
      </c>
      <c r="J71" s="8">
        <v>0</v>
      </c>
      <c r="K71" s="8">
        <f t="shared" si="12"/>
        <v>0.46294999999997799</v>
      </c>
      <c r="L71" s="8">
        <f t="shared" si="13"/>
        <v>0.46294999999997799</v>
      </c>
      <c r="M71" s="8">
        <f t="shared" si="14"/>
        <v>99.879596879063726</v>
      </c>
      <c r="N71" s="8">
        <f t="shared" si="15"/>
        <v>0.46294999999997799</v>
      </c>
      <c r="O71" s="8">
        <f t="shared" si="16"/>
        <v>0.46294999999997799</v>
      </c>
      <c r="P71" s="28">
        <f t="shared" si="11"/>
        <v>99.879596879063726</v>
      </c>
    </row>
    <row r="72" spans="1:16" ht="25.5">
      <c r="A72" s="7" t="s">
        <v>148</v>
      </c>
      <c r="B72" s="8" t="s">
        <v>149</v>
      </c>
      <c r="C72" s="8">
        <v>2191.7600000000002</v>
      </c>
      <c r="D72" s="8">
        <v>2250.6030000000001</v>
      </c>
      <c r="E72" s="8">
        <v>2250.6030000000001</v>
      </c>
      <c r="F72" s="8">
        <v>2222.6790800000003</v>
      </c>
      <c r="G72" s="8">
        <v>0</v>
      </c>
      <c r="H72" s="8">
        <v>2222.6790800000003</v>
      </c>
      <c r="I72" s="8">
        <v>0</v>
      </c>
      <c r="J72" s="8">
        <v>0</v>
      </c>
      <c r="K72" s="8">
        <f t="shared" si="12"/>
        <v>27.923919999999725</v>
      </c>
      <c r="L72" s="8">
        <f t="shared" si="13"/>
        <v>27.923919999999725</v>
      </c>
      <c r="M72" s="8">
        <f t="shared" si="14"/>
        <v>98.759269404688439</v>
      </c>
      <c r="N72" s="8">
        <f t="shared" si="15"/>
        <v>27.923919999999725</v>
      </c>
      <c r="O72" s="8">
        <f t="shared" si="16"/>
        <v>27.923919999999725</v>
      </c>
      <c r="P72" s="28">
        <f t="shared" si="11"/>
        <v>98.759269404688439</v>
      </c>
    </row>
    <row r="73" spans="1:16" s="12" customFormat="1">
      <c r="A73" s="11" t="s">
        <v>150</v>
      </c>
      <c r="B73" s="10" t="s">
        <v>151</v>
      </c>
      <c r="C73" s="10">
        <v>11283</v>
      </c>
      <c r="D73" s="10">
        <v>9636.2619999999988</v>
      </c>
      <c r="E73" s="10">
        <v>9636.2619999999988</v>
      </c>
      <c r="F73" s="10">
        <v>9594.0908000000018</v>
      </c>
      <c r="G73" s="10">
        <v>0</v>
      </c>
      <c r="H73" s="10">
        <v>9594.0908000000018</v>
      </c>
      <c r="I73" s="10">
        <v>0</v>
      </c>
      <c r="J73" s="10">
        <v>0</v>
      </c>
      <c r="K73" s="10">
        <f t="shared" si="12"/>
        <v>42.171199999997043</v>
      </c>
      <c r="L73" s="10">
        <f t="shared" si="13"/>
        <v>42.171199999997043</v>
      </c>
      <c r="M73" s="10">
        <f t="shared" si="14"/>
        <v>99.562369723861835</v>
      </c>
      <c r="N73" s="10">
        <f t="shared" si="15"/>
        <v>42.171199999997043</v>
      </c>
      <c r="O73" s="10">
        <f t="shared" si="16"/>
        <v>42.171199999997043</v>
      </c>
      <c r="P73" s="27">
        <f t="shared" si="11"/>
        <v>99.562369723861835</v>
      </c>
    </row>
    <row r="74" spans="1:16">
      <c r="A74" s="7" t="s">
        <v>152</v>
      </c>
      <c r="B74" s="8" t="s">
        <v>153</v>
      </c>
      <c r="C74" s="8">
        <v>0</v>
      </c>
      <c r="D74" s="8">
        <v>35</v>
      </c>
      <c r="E74" s="8">
        <v>35</v>
      </c>
      <c r="F74" s="8">
        <v>32.387999999999998</v>
      </c>
      <c r="G74" s="8">
        <v>0</v>
      </c>
      <c r="H74" s="8">
        <v>32.387999999999998</v>
      </c>
      <c r="I74" s="8">
        <v>0</v>
      </c>
      <c r="J74" s="8">
        <v>0</v>
      </c>
      <c r="K74" s="8">
        <f t="shared" si="12"/>
        <v>2.6120000000000019</v>
      </c>
      <c r="L74" s="8">
        <f t="shared" si="13"/>
        <v>2.6120000000000019</v>
      </c>
      <c r="M74" s="8">
        <f t="shared" si="14"/>
        <v>92.537142857142854</v>
      </c>
      <c r="N74" s="8">
        <f t="shared" si="15"/>
        <v>2.6120000000000019</v>
      </c>
      <c r="O74" s="8">
        <f t="shared" si="16"/>
        <v>2.6120000000000019</v>
      </c>
      <c r="P74" s="28">
        <f t="shared" ref="P74:P90" si="17">IF(E74=0,0,(H74/E74)*100)</f>
        <v>92.537142857142854</v>
      </c>
    </row>
    <row r="75" spans="1:16">
      <c r="A75" s="7" t="s">
        <v>154</v>
      </c>
      <c r="B75" s="8" t="s">
        <v>155</v>
      </c>
      <c r="C75" s="8">
        <v>1320</v>
      </c>
      <c r="D75" s="8">
        <v>860</v>
      </c>
      <c r="E75" s="8">
        <v>860</v>
      </c>
      <c r="F75" s="8">
        <v>847.07100000000003</v>
      </c>
      <c r="G75" s="8">
        <v>0</v>
      </c>
      <c r="H75" s="8">
        <v>847.07100000000003</v>
      </c>
      <c r="I75" s="8">
        <v>0</v>
      </c>
      <c r="J75" s="8">
        <v>0</v>
      </c>
      <c r="K75" s="8">
        <f t="shared" si="12"/>
        <v>12.928999999999974</v>
      </c>
      <c r="L75" s="8">
        <f t="shared" si="13"/>
        <v>12.928999999999974</v>
      </c>
      <c r="M75" s="8">
        <f t="shared" si="14"/>
        <v>98.496627906976755</v>
      </c>
      <c r="N75" s="8">
        <f t="shared" si="15"/>
        <v>12.928999999999974</v>
      </c>
      <c r="O75" s="8">
        <f t="shared" si="16"/>
        <v>12.928999999999974</v>
      </c>
      <c r="P75" s="28">
        <f t="shared" si="17"/>
        <v>98.496627906976755</v>
      </c>
    </row>
    <row r="76" spans="1:16" ht="38.25">
      <c r="A76" s="7" t="s">
        <v>156</v>
      </c>
      <c r="B76" s="8" t="s">
        <v>157</v>
      </c>
      <c r="C76" s="8">
        <v>6418</v>
      </c>
      <c r="D76" s="8">
        <v>8112.8379999999997</v>
      </c>
      <c r="E76" s="8">
        <v>8112.8379999999997</v>
      </c>
      <c r="F76" s="8">
        <v>8112.1048000000001</v>
      </c>
      <c r="G76" s="8">
        <v>0</v>
      </c>
      <c r="H76" s="8">
        <v>8112.1048000000001</v>
      </c>
      <c r="I76" s="8">
        <v>0</v>
      </c>
      <c r="J76" s="8">
        <v>0</v>
      </c>
      <c r="K76" s="8">
        <f t="shared" si="12"/>
        <v>0.73319999999966967</v>
      </c>
      <c r="L76" s="8">
        <f t="shared" si="13"/>
        <v>0.73319999999966967</v>
      </c>
      <c r="M76" s="8">
        <f t="shared" si="14"/>
        <v>99.990962472072042</v>
      </c>
      <c r="N76" s="8">
        <f t="shared" si="15"/>
        <v>0.73319999999966967</v>
      </c>
      <c r="O76" s="8">
        <f t="shared" si="16"/>
        <v>0.73319999999966967</v>
      </c>
      <c r="P76" s="28">
        <f t="shared" si="17"/>
        <v>99.990962472072042</v>
      </c>
    </row>
    <row r="77" spans="1:16">
      <c r="A77" s="7" t="s">
        <v>158</v>
      </c>
      <c r="B77" s="8" t="s">
        <v>159</v>
      </c>
      <c r="C77" s="8">
        <v>0</v>
      </c>
      <c r="D77" s="8">
        <v>150</v>
      </c>
      <c r="E77" s="8">
        <v>150</v>
      </c>
      <c r="F77" s="8">
        <v>150</v>
      </c>
      <c r="G77" s="8">
        <v>0</v>
      </c>
      <c r="H77" s="8">
        <v>150</v>
      </c>
      <c r="I77" s="8">
        <v>0</v>
      </c>
      <c r="J77" s="8">
        <v>0</v>
      </c>
      <c r="K77" s="8">
        <f t="shared" si="12"/>
        <v>0</v>
      </c>
      <c r="L77" s="8">
        <f t="shared" si="13"/>
        <v>0</v>
      </c>
      <c r="M77" s="8">
        <f t="shared" si="14"/>
        <v>100</v>
      </c>
      <c r="N77" s="8">
        <f t="shared" si="15"/>
        <v>0</v>
      </c>
      <c r="O77" s="8">
        <f t="shared" si="16"/>
        <v>0</v>
      </c>
      <c r="P77" s="28">
        <f t="shared" si="17"/>
        <v>100</v>
      </c>
    </row>
    <row r="78" spans="1:16" ht="25.5">
      <c r="A78" s="7" t="s">
        <v>160</v>
      </c>
      <c r="B78" s="8" t="s">
        <v>161</v>
      </c>
      <c r="C78" s="8">
        <v>100</v>
      </c>
      <c r="D78" s="8">
        <v>433.42399999999998</v>
      </c>
      <c r="E78" s="8">
        <v>433.42399999999998</v>
      </c>
      <c r="F78" s="8">
        <v>424.91899999999998</v>
      </c>
      <c r="G78" s="8">
        <v>0</v>
      </c>
      <c r="H78" s="8">
        <v>424.91899999999998</v>
      </c>
      <c r="I78" s="8">
        <v>0</v>
      </c>
      <c r="J78" s="8">
        <v>0</v>
      </c>
      <c r="K78" s="8">
        <f t="shared" si="12"/>
        <v>8.5049999999999955</v>
      </c>
      <c r="L78" s="8">
        <f t="shared" si="13"/>
        <v>8.5049999999999955</v>
      </c>
      <c r="M78" s="8">
        <f t="shared" si="14"/>
        <v>98.03771826202518</v>
      </c>
      <c r="N78" s="8">
        <f t="shared" si="15"/>
        <v>8.5049999999999955</v>
      </c>
      <c r="O78" s="8">
        <f t="shared" si="16"/>
        <v>8.5049999999999955</v>
      </c>
      <c r="P78" s="28">
        <f t="shared" si="17"/>
        <v>98.03771826202518</v>
      </c>
    </row>
    <row r="79" spans="1:16" ht="25.5">
      <c r="A79" s="7" t="s">
        <v>162</v>
      </c>
      <c r="B79" s="8" t="s">
        <v>163</v>
      </c>
      <c r="C79" s="8">
        <v>45</v>
      </c>
      <c r="D79" s="8">
        <v>45</v>
      </c>
      <c r="E79" s="8">
        <v>45</v>
      </c>
      <c r="F79" s="8">
        <v>27.608000000000001</v>
      </c>
      <c r="G79" s="8">
        <v>0</v>
      </c>
      <c r="H79" s="8">
        <v>27.608000000000001</v>
      </c>
      <c r="I79" s="8">
        <v>0</v>
      </c>
      <c r="J79" s="8">
        <v>0</v>
      </c>
      <c r="K79" s="8">
        <f t="shared" si="12"/>
        <v>17.391999999999999</v>
      </c>
      <c r="L79" s="8">
        <f t="shared" si="13"/>
        <v>17.391999999999999</v>
      </c>
      <c r="M79" s="8">
        <f t="shared" si="14"/>
        <v>61.351111111111109</v>
      </c>
      <c r="N79" s="8">
        <f t="shared" si="15"/>
        <v>17.391999999999999</v>
      </c>
      <c r="O79" s="8">
        <f t="shared" si="16"/>
        <v>17.391999999999999</v>
      </c>
      <c r="P79" s="28">
        <f t="shared" si="17"/>
        <v>61.351111111111109</v>
      </c>
    </row>
    <row r="80" spans="1:16" s="12" customFormat="1">
      <c r="A80" s="14" t="s">
        <v>164</v>
      </c>
      <c r="B80" s="13" t="s">
        <v>165</v>
      </c>
      <c r="C80" s="13">
        <v>3400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f t="shared" si="12"/>
        <v>0</v>
      </c>
      <c r="L80" s="13">
        <f t="shared" si="13"/>
        <v>0</v>
      </c>
      <c r="M80" s="13">
        <f t="shared" si="14"/>
        <v>0</v>
      </c>
      <c r="N80" s="13">
        <f t="shared" si="15"/>
        <v>0</v>
      </c>
      <c r="O80" s="13">
        <f t="shared" si="16"/>
        <v>0</v>
      </c>
      <c r="P80" s="30">
        <f t="shared" si="17"/>
        <v>0</v>
      </c>
    </row>
    <row r="81" spans="1:16" s="12" customFormat="1">
      <c r="A81" s="11" t="s">
        <v>166</v>
      </c>
      <c r="B81" s="10" t="s">
        <v>167</v>
      </c>
      <c r="C81" s="10">
        <v>2389</v>
      </c>
      <c r="D81" s="10">
        <v>1051.8999999999999</v>
      </c>
      <c r="E81" s="10">
        <v>1051.8999999999999</v>
      </c>
      <c r="F81" s="10">
        <v>1051.8995</v>
      </c>
      <c r="G81" s="10">
        <v>0</v>
      </c>
      <c r="H81" s="10">
        <v>1051.8995</v>
      </c>
      <c r="I81" s="10">
        <v>0</v>
      </c>
      <c r="J81" s="10">
        <v>0</v>
      </c>
      <c r="K81" s="10">
        <f t="shared" si="12"/>
        <v>4.9999999987448973E-4</v>
      </c>
      <c r="L81" s="10">
        <f t="shared" si="13"/>
        <v>4.9999999987448973E-4</v>
      </c>
      <c r="M81" s="10">
        <f t="shared" si="14"/>
        <v>99.999952466964544</v>
      </c>
      <c r="N81" s="10">
        <f t="shared" si="15"/>
        <v>4.9999999987448973E-4</v>
      </c>
      <c r="O81" s="10">
        <f t="shared" si="16"/>
        <v>4.9999999987448973E-4</v>
      </c>
      <c r="P81" s="27">
        <f t="shared" si="17"/>
        <v>99.999952466964544</v>
      </c>
    </row>
    <row r="82" spans="1:16" ht="25.5">
      <c r="A82" s="7" t="s">
        <v>168</v>
      </c>
      <c r="B82" s="8" t="s">
        <v>169</v>
      </c>
      <c r="C82" s="8">
        <v>174</v>
      </c>
      <c r="D82" s="8">
        <v>51.300000000000004</v>
      </c>
      <c r="E82" s="8">
        <v>51.300000000000004</v>
      </c>
      <c r="F82" s="8">
        <v>51.300000000000004</v>
      </c>
      <c r="G82" s="8">
        <v>0</v>
      </c>
      <c r="H82" s="8">
        <v>51.300000000000004</v>
      </c>
      <c r="I82" s="8">
        <v>0</v>
      </c>
      <c r="J82" s="8">
        <v>0</v>
      </c>
      <c r="K82" s="8">
        <f t="shared" si="12"/>
        <v>0</v>
      </c>
      <c r="L82" s="8">
        <f t="shared" si="13"/>
        <v>0</v>
      </c>
      <c r="M82" s="8">
        <f t="shared" si="14"/>
        <v>100</v>
      </c>
      <c r="N82" s="8">
        <f t="shared" si="15"/>
        <v>0</v>
      </c>
      <c r="O82" s="8">
        <f t="shared" si="16"/>
        <v>0</v>
      </c>
      <c r="P82" s="28">
        <f t="shared" si="17"/>
        <v>100</v>
      </c>
    </row>
    <row r="83" spans="1:16">
      <c r="A83" s="7" t="s">
        <v>170</v>
      </c>
      <c r="B83" s="8" t="s">
        <v>171</v>
      </c>
      <c r="C83" s="8">
        <v>15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f t="shared" si="12"/>
        <v>0</v>
      </c>
      <c r="L83" s="8">
        <f t="shared" si="13"/>
        <v>0</v>
      </c>
      <c r="M83" s="8">
        <f t="shared" si="14"/>
        <v>0</v>
      </c>
      <c r="N83" s="8">
        <f t="shared" si="15"/>
        <v>0</v>
      </c>
      <c r="O83" s="8">
        <f t="shared" si="16"/>
        <v>0</v>
      </c>
      <c r="P83" s="28">
        <f t="shared" si="17"/>
        <v>0</v>
      </c>
    </row>
    <row r="84" spans="1:16">
      <c r="A84" s="7" t="s">
        <v>172</v>
      </c>
      <c r="B84" s="8" t="s">
        <v>173</v>
      </c>
      <c r="C84" s="8">
        <v>1200</v>
      </c>
      <c r="D84" s="8">
        <v>1000</v>
      </c>
      <c r="E84" s="8">
        <v>1000</v>
      </c>
      <c r="F84" s="8">
        <v>1000</v>
      </c>
      <c r="G84" s="8">
        <v>0</v>
      </c>
      <c r="H84" s="8">
        <v>1000</v>
      </c>
      <c r="I84" s="8">
        <v>0</v>
      </c>
      <c r="J84" s="8">
        <v>0</v>
      </c>
      <c r="K84" s="8">
        <f t="shared" si="12"/>
        <v>0</v>
      </c>
      <c r="L84" s="8">
        <f t="shared" si="13"/>
        <v>0</v>
      </c>
      <c r="M84" s="8">
        <f t="shared" si="14"/>
        <v>100</v>
      </c>
      <c r="N84" s="8">
        <f t="shared" si="15"/>
        <v>0</v>
      </c>
      <c r="O84" s="8">
        <f t="shared" si="16"/>
        <v>0</v>
      </c>
      <c r="P84" s="28">
        <f t="shared" si="17"/>
        <v>100</v>
      </c>
    </row>
    <row r="85" spans="1:16">
      <c r="A85" s="7" t="s">
        <v>174</v>
      </c>
      <c r="B85" s="8" t="s">
        <v>175</v>
      </c>
      <c r="C85" s="8">
        <v>0</v>
      </c>
      <c r="D85" s="8">
        <v>0.6</v>
      </c>
      <c r="E85" s="8">
        <v>0.6</v>
      </c>
      <c r="F85" s="8">
        <v>0.59950000000000003</v>
      </c>
      <c r="G85" s="8">
        <v>0</v>
      </c>
      <c r="H85" s="8">
        <v>0.59950000000000003</v>
      </c>
      <c r="I85" s="8">
        <v>0</v>
      </c>
      <c r="J85" s="8">
        <v>0</v>
      </c>
      <c r="K85" s="8">
        <f t="shared" si="12"/>
        <v>4.9999999999994493E-4</v>
      </c>
      <c r="L85" s="8">
        <f t="shared" si="13"/>
        <v>4.9999999999994493E-4</v>
      </c>
      <c r="M85" s="8">
        <f t="shared" si="14"/>
        <v>99.916666666666671</v>
      </c>
      <c r="N85" s="8">
        <f t="shared" si="15"/>
        <v>4.9999999999994493E-4</v>
      </c>
      <c r="O85" s="8">
        <f t="shared" si="16"/>
        <v>4.9999999999994493E-4</v>
      </c>
      <c r="P85" s="28">
        <f t="shared" si="17"/>
        <v>99.916666666666671</v>
      </c>
    </row>
    <row r="86" spans="1:16">
      <c r="A86" s="7" t="s">
        <v>176</v>
      </c>
      <c r="B86" s="8" t="s">
        <v>177</v>
      </c>
      <c r="C86" s="8">
        <v>1000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f t="shared" si="12"/>
        <v>0</v>
      </c>
      <c r="L86" s="8">
        <f t="shared" si="13"/>
        <v>0</v>
      </c>
      <c r="M86" s="8">
        <f t="shared" si="14"/>
        <v>0</v>
      </c>
      <c r="N86" s="8">
        <f t="shared" si="15"/>
        <v>0</v>
      </c>
      <c r="O86" s="8">
        <f t="shared" si="16"/>
        <v>0</v>
      </c>
      <c r="P86" s="28">
        <f t="shared" si="17"/>
        <v>0</v>
      </c>
    </row>
    <row r="87" spans="1:16" s="12" customFormat="1">
      <c r="A87" s="11" t="s">
        <v>178</v>
      </c>
      <c r="B87" s="10" t="s">
        <v>179</v>
      </c>
      <c r="C87" s="10">
        <v>4421.7</v>
      </c>
      <c r="D87" s="10">
        <v>6746.7</v>
      </c>
      <c r="E87" s="10">
        <v>6746.7</v>
      </c>
      <c r="F87" s="10">
        <v>6746.6615000000002</v>
      </c>
      <c r="G87" s="10">
        <v>0</v>
      </c>
      <c r="H87" s="10">
        <v>6746.6615000000002</v>
      </c>
      <c r="I87" s="10">
        <v>0</v>
      </c>
      <c r="J87" s="10">
        <v>0</v>
      </c>
      <c r="K87" s="10">
        <f t="shared" si="12"/>
        <v>3.849999999965803E-2</v>
      </c>
      <c r="L87" s="10">
        <f t="shared" si="13"/>
        <v>3.849999999965803E-2</v>
      </c>
      <c r="M87" s="10">
        <f t="shared" si="14"/>
        <v>99.999429350645514</v>
      </c>
      <c r="N87" s="10">
        <f t="shared" si="15"/>
        <v>3.849999999965803E-2</v>
      </c>
      <c r="O87" s="10">
        <f t="shared" si="16"/>
        <v>3.849999999965803E-2</v>
      </c>
      <c r="P87" s="27">
        <f t="shared" si="17"/>
        <v>99.999429350645514</v>
      </c>
    </row>
    <row r="88" spans="1:16">
      <c r="A88" s="7" t="s">
        <v>180</v>
      </c>
      <c r="B88" s="8" t="s">
        <v>181</v>
      </c>
      <c r="C88" s="8">
        <v>4421.7</v>
      </c>
      <c r="D88" s="8">
        <v>4421.7</v>
      </c>
      <c r="E88" s="8">
        <v>4421.7</v>
      </c>
      <c r="F88" s="8">
        <v>4421.7</v>
      </c>
      <c r="G88" s="8">
        <v>0</v>
      </c>
      <c r="H88" s="8">
        <v>4421.7</v>
      </c>
      <c r="I88" s="8">
        <v>0</v>
      </c>
      <c r="J88" s="8">
        <v>0</v>
      </c>
      <c r="K88" s="8">
        <f t="shared" si="12"/>
        <v>0</v>
      </c>
      <c r="L88" s="8">
        <f t="shared" si="13"/>
        <v>0</v>
      </c>
      <c r="M88" s="8">
        <f t="shared" si="14"/>
        <v>100</v>
      </c>
      <c r="N88" s="8">
        <f t="shared" si="15"/>
        <v>0</v>
      </c>
      <c r="O88" s="8">
        <f t="shared" si="16"/>
        <v>0</v>
      </c>
      <c r="P88" s="28">
        <f t="shared" si="17"/>
        <v>100</v>
      </c>
    </row>
    <row r="89" spans="1:16">
      <c r="A89" s="7" t="s">
        <v>182</v>
      </c>
      <c r="B89" s="8" t="s">
        <v>183</v>
      </c>
      <c r="C89" s="8">
        <v>0</v>
      </c>
      <c r="D89" s="8">
        <v>2325</v>
      </c>
      <c r="E89" s="8">
        <v>2325</v>
      </c>
      <c r="F89" s="8">
        <v>2324.9614999999999</v>
      </c>
      <c r="G89" s="8">
        <v>0</v>
      </c>
      <c r="H89" s="8">
        <v>2324.9614999999999</v>
      </c>
      <c r="I89" s="8">
        <v>0</v>
      </c>
      <c r="J89" s="8">
        <v>0</v>
      </c>
      <c r="K89" s="8">
        <f t="shared" si="12"/>
        <v>3.8500000000112777E-2</v>
      </c>
      <c r="L89" s="8">
        <f t="shared" si="13"/>
        <v>3.8500000000112777E-2</v>
      </c>
      <c r="M89" s="8">
        <f t="shared" si="14"/>
        <v>99.99834408602149</v>
      </c>
      <c r="N89" s="8">
        <f t="shared" si="15"/>
        <v>3.8500000000112777E-2</v>
      </c>
      <c r="O89" s="8">
        <f t="shared" si="16"/>
        <v>3.8500000000112777E-2</v>
      </c>
      <c r="P89" s="28">
        <f t="shared" si="17"/>
        <v>99.99834408602149</v>
      </c>
    </row>
    <row r="90" spans="1:16" s="12" customFormat="1">
      <c r="A90" s="11" t="s">
        <v>184</v>
      </c>
      <c r="B90" s="10" t="s">
        <v>185</v>
      </c>
      <c r="C90" s="10">
        <v>546275.9040000001</v>
      </c>
      <c r="D90" s="10">
        <v>530741.58061999979</v>
      </c>
      <c r="E90" s="10">
        <v>530741.58061999979</v>
      </c>
      <c r="F90" s="10">
        <v>515559.66999999993</v>
      </c>
      <c r="G90" s="10">
        <v>0</v>
      </c>
      <c r="H90" s="10">
        <v>515559.66999999993</v>
      </c>
      <c r="I90" s="10">
        <v>0</v>
      </c>
      <c r="J90" s="10">
        <v>13.228999999999999</v>
      </c>
      <c r="K90" s="10">
        <f t="shared" si="12"/>
        <v>15181.910619999864</v>
      </c>
      <c r="L90" s="10">
        <f t="shared" si="13"/>
        <v>15181.910619999864</v>
      </c>
      <c r="M90" s="10">
        <f t="shared" si="14"/>
        <v>97.139491011376052</v>
      </c>
      <c r="N90" s="10">
        <f t="shared" si="15"/>
        <v>15181.910619999864</v>
      </c>
      <c r="O90" s="10">
        <f t="shared" si="16"/>
        <v>15181.910619999864</v>
      </c>
      <c r="P90" s="27">
        <f t="shared" si="17"/>
        <v>97.139491011376052</v>
      </c>
    </row>
    <row r="91" spans="1:16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31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99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4"/>
  <sheetViews>
    <sheetView workbookViewId="0">
      <selection activeCell="Q57" sqref="Q57"/>
    </sheetView>
  </sheetViews>
  <sheetFormatPr defaultRowHeight="12.75"/>
  <cols>
    <col min="1" max="1" width="6.28515625" style="1" customWidth="1"/>
    <col min="2" max="2" width="43.140625" style="1" customWidth="1"/>
    <col min="3" max="3" width="15.7109375" style="1" customWidth="1"/>
    <col min="4" max="4" width="15.5703125" style="1" customWidth="1"/>
    <col min="5" max="7" width="15.7109375" style="1" hidden="1" customWidth="1"/>
    <col min="8" max="8" width="14.85546875" style="1" customWidth="1"/>
    <col min="9" max="12" width="15.7109375" style="1" hidden="1" customWidth="1"/>
    <col min="13" max="13" width="0.28515625" style="1" hidden="1" customWidth="1"/>
    <col min="14" max="16" width="15.7109375" style="1" hidden="1" customWidth="1"/>
    <col min="17" max="16384" width="9.140625" style="1"/>
  </cols>
  <sheetData>
    <row r="2" spans="1:17" ht="14.25">
      <c r="A2" s="35" t="s">
        <v>186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7">
      <c r="A3" s="36" t="s">
        <v>189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7">
      <c r="A4" s="12"/>
      <c r="B4" s="12"/>
      <c r="C4" s="12"/>
      <c r="D4" s="12"/>
      <c r="E4" s="12"/>
      <c r="F4" s="12"/>
      <c r="G4" s="12"/>
      <c r="H4" s="12" t="s">
        <v>187</v>
      </c>
      <c r="I4" s="12"/>
      <c r="J4" s="12"/>
      <c r="K4" s="12"/>
      <c r="L4" s="22" t="s">
        <v>1</v>
      </c>
      <c r="M4" s="12"/>
      <c r="N4" s="12"/>
      <c r="O4" s="12"/>
      <c r="P4" s="12"/>
      <c r="Q4" s="12"/>
    </row>
    <row r="5" spans="1:17" s="4" customFormat="1" ht="69.75" customHeight="1">
      <c r="A5" s="23" t="s">
        <v>2</v>
      </c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210</v>
      </c>
      <c r="I5" s="23" t="s">
        <v>9</v>
      </c>
      <c r="J5" s="23" t="s">
        <v>10</v>
      </c>
      <c r="K5" s="23" t="s">
        <v>11</v>
      </c>
      <c r="L5" s="23" t="s">
        <v>12</v>
      </c>
      <c r="M5" s="23" t="s">
        <v>13</v>
      </c>
      <c r="N5" s="23" t="s">
        <v>14</v>
      </c>
      <c r="O5" s="23" t="s">
        <v>15</v>
      </c>
      <c r="P5" s="23" t="s">
        <v>190</v>
      </c>
      <c r="Q5" s="24"/>
    </row>
    <row r="6" spans="1:17">
      <c r="A6" s="11" t="s">
        <v>16</v>
      </c>
      <c r="B6" s="10" t="s">
        <v>17</v>
      </c>
      <c r="C6" s="10">
        <v>221.5</v>
      </c>
      <c r="D6" s="10">
        <v>308.71600000000001</v>
      </c>
      <c r="E6" s="10">
        <v>308.71600000000001</v>
      </c>
      <c r="F6" s="10">
        <v>302.76501999999999</v>
      </c>
      <c r="G6" s="10">
        <v>0</v>
      </c>
      <c r="H6" s="10">
        <v>692.00703999999996</v>
      </c>
      <c r="I6" s="10">
        <v>0</v>
      </c>
      <c r="J6" s="10">
        <v>0</v>
      </c>
      <c r="K6" s="10">
        <f t="shared" ref="K6:K49" si="0">E6-F6</f>
        <v>5.9509800000000155</v>
      </c>
      <c r="L6" s="10">
        <f t="shared" ref="L6:L49" si="1">D6-F6</f>
        <v>5.9509800000000155</v>
      </c>
      <c r="M6" s="10">
        <f t="shared" ref="M6:M49" si="2">IF(E6=0,0,(F6/E6)*100)</f>
        <v>98.072344808821043</v>
      </c>
      <c r="N6" s="10">
        <f t="shared" ref="N6:N49" si="3">D6-H6</f>
        <v>-383.29103999999995</v>
      </c>
      <c r="O6" s="10">
        <f t="shared" ref="O6:O49" si="4">E6-H6</f>
        <v>-383.29103999999995</v>
      </c>
      <c r="P6" s="10">
        <f t="shared" ref="P6:P49" si="5">IF(E6=0,0,(H6/E6)*100)</f>
        <v>224.15651926042054</v>
      </c>
      <c r="Q6" s="12"/>
    </row>
    <row r="7" spans="1:17" ht="38.25">
      <c r="A7" s="14" t="s">
        <v>18</v>
      </c>
      <c r="B7" s="13" t="s">
        <v>19</v>
      </c>
      <c r="C7" s="13">
        <v>221.5</v>
      </c>
      <c r="D7" s="13">
        <v>308.71600000000001</v>
      </c>
      <c r="E7" s="13">
        <v>308.71600000000001</v>
      </c>
      <c r="F7" s="13">
        <v>302.76501999999999</v>
      </c>
      <c r="G7" s="13">
        <v>0</v>
      </c>
      <c r="H7" s="13">
        <v>692.00703999999996</v>
      </c>
      <c r="I7" s="13">
        <v>0</v>
      </c>
      <c r="J7" s="13">
        <v>0</v>
      </c>
      <c r="K7" s="13">
        <f t="shared" si="0"/>
        <v>5.9509800000000155</v>
      </c>
      <c r="L7" s="13">
        <f t="shared" si="1"/>
        <v>5.9509800000000155</v>
      </c>
      <c r="M7" s="13">
        <f t="shared" si="2"/>
        <v>98.072344808821043</v>
      </c>
      <c r="N7" s="13">
        <f t="shared" si="3"/>
        <v>-383.29103999999995</v>
      </c>
      <c r="O7" s="13">
        <f t="shared" si="4"/>
        <v>-383.29103999999995</v>
      </c>
      <c r="P7" s="13">
        <f t="shared" si="5"/>
        <v>224.15651926042054</v>
      </c>
      <c r="Q7" s="12"/>
    </row>
    <row r="8" spans="1:17">
      <c r="A8" s="11" t="s">
        <v>20</v>
      </c>
      <c r="B8" s="10" t="s">
        <v>21</v>
      </c>
      <c r="C8" s="10">
        <v>8444.5000000000036</v>
      </c>
      <c r="D8" s="10">
        <v>11932.667000000001</v>
      </c>
      <c r="E8" s="10">
        <v>11932.667000000003</v>
      </c>
      <c r="F8" s="10">
        <v>3413.5680899999998</v>
      </c>
      <c r="G8" s="10">
        <v>0</v>
      </c>
      <c r="H8" s="10">
        <v>13487.114939999996</v>
      </c>
      <c r="I8" s="10">
        <v>0</v>
      </c>
      <c r="J8" s="10">
        <v>0</v>
      </c>
      <c r="K8" s="10">
        <f t="shared" si="0"/>
        <v>8519.0989100000043</v>
      </c>
      <c r="L8" s="10">
        <f t="shared" si="1"/>
        <v>8519.0989100000006</v>
      </c>
      <c r="M8" s="10">
        <f t="shared" si="2"/>
        <v>28.606916542630401</v>
      </c>
      <c r="N8" s="10">
        <f t="shared" si="3"/>
        <v>-1554.4479399999946</v>
      </c>
      <c r="O8" s="10">
        <f t="shared" si="4"/>
        <v>-1554.4479399999927</v>
      </c>
      <c r="P8" s="10">
        <f t="shared" si="5"/>
        <v>113.02682744771133</v>
      </c>
      <c r="Q8" s="12"/>
    </row>
    <row r="9" spans="1:17">
      <c r="A9" s="14" t="s">
        <v>22</v>
      </c>
      <c r="B9" s="13" t="s">
        <v>23</v>
      </c>
      <c r="C9" s="13">
        <v>6850.3</v>
      </c>
      <c r="D9" s="13">
        <v>7045.97</v>
      </c>
      <c r="E9" s="13">
        <v>7045.9700000000012</v>
      </c>
      <c r="F9" s="13">
        <v>195.65600000000001</v>
      </c>
      <c r="G9" s="13">
        <v>0</v>
      </c>
      <c r="H9" s="13">
        <v>6444.9759700000004</v>
      </c>
      <c r="I9" s="13">
        <v>0</v>
      </c>
      <c r="J9" s="13">
        <v>0</v>
      </c>
      <c r="K9" s="13">
        <f t="shared" si="0"/>
        <v>6850.3140000000012</v>
      </c>
      <c r="L9" s="13">
        <f t="shared" si="1"/>
        <v>6850.3140000000003</v>
      </c>
      <c r="M9" s="13">
        <f t="shared" si="2"/>
        <v>2.7768497453154071</v>
      </c>
      <c r="N9" s="13">
        <f t="shared" si="3"/>
        <v>600.99402999999984</v>
      </c>
      <c r="O9" s="13">
        <f t="shared" si="4"/>
        <v>600.99403000000075</v>
      </c>
      <c r="P9" s="13">
        <f t="shared" si="5"/>
        <v>91.470386192390819</v>
      </c>
      <c r="Q9" s="12"/>
    </row>
    <row r="10" spans="1:17" ht="63.75">
      <c r="A10" s="14" t="s">
        <v>24</v>
      </c>
      <c r="B10" s="13" t="s">
        <v>25</v>
      </c>
      <c r="C10" s="13">
        <v>918</v>
      </c>
      <c r="D10" s="13">
        <v>2693.0239999999999</v>
      </c>
      <c r="E10" s="13">
        <v>2693.0240000000003</v>
      </c>
      <c r="F10" s="13">
        <v>1702.5610000000001</v>
      </c>
      <c r="G10" s="13">
        <v>0</v>
      </c>
      <c r="H10" s="13">
        <v>4611.968460000001</v>
      </c>
      <c r="I10" s="13">
        <v>0</v>
      </c>
      <c r="J10" s="13">
        <v>0</v>
      </c>
      <c r="K10" s="13">
        <f t="shared" si="0"/>
        <v>990.46300000000019</v>
      </c>
      <c r="L10" s="13">
        <f t="shared" si="1"/>
        <v>990.46299999999974</v>
      </c>
      <c r="M10" s="13">
        <f t="shared" si="2"/>
        <v>63.221159558919638</v>
      </c>
      <c r="N10" s="13">
        <f t="shared" si="3"/>
        <v>-1918.9444600000011</v>
      </c>
      <c r="O10" s="13">
        <f t="shared" si="4"/>
        <v>-1918.9444600000006</v>
      </c>
      <c r="P10" s="13">
        <f t="shared" si="5"/>
        <v>171.25612174269523</v>
      </c>
      <c r="Q10" s="12"/>
    </row>
    <row r="11" spans="1:17" ht="38.25">
      <c r="A11" s="14" t="s">
        <v>26</v>
      </c>
      <c r="B11" s="13" t="s">
        <v>27</v>
      </c>
      <c r="C11" s="13">
        <v>44</v>
      </c>
      <c r="D11" s="13">
        <v>1332.106</v>
      </c>
      <c r="E11" s="13">
        <v>1332.106</v>
      </c>
      <c r="F11" s="13">
        <v>1285.9840899999999</v>
      </c>
      <c r="G11" s="13">
        <v>0</v>
      </c>
      <c r="H11" s="13">
        <v>1663.9927899999998</v>
      </c>
      <c r="I11" s="13">
        <v>0</v>
      </c>
      <c r="J11" s="13">
        <v>0</v>
      </c>
      <c r="K11" s="13">
        <f t="shared" si="0"/>
        <v>46.121910000000071</v>
      </c>
      <c r="L11" s="13">
        <f t="shared" si="1"/>
        <v>46.121910000000071</v>
      </c>
      <c r="M11" s="13">
        <f t="shared" si="2"/>
        <v>96.537669674935785</v>
      </c>
      <c r="N11" s="13">
        <f t="shared" si="3"/>
        <v>-331.88678999999979</v>
      </c>
      <c r="O11" s="13">
        <f t="shared" si="4"/>
        <v>-331.88678999999979</v>
      </c>
      <c r="P11" s="13">
        <f t="shared" si="5"/>
        <v>124.91444299477668</v>
      </c>
      <c r="Q11" s="12"/>
    </row>
    <row r="12" spans="1:17" ht="51">
      <c r="A12" s="7" t="s">
        <v>28</v>
      </c>
      <c r="B12" s="8" t="s">
        <v>29</v>
      </c>
      <c r="C12" s="8">
        <v>600.00000000000011</v>
      </c>
      <c r="D12" s="8">
        <v>612.70000000000005</v>
      </c>
      <c r="E12" s="8">
        <v>612.70000000000005</v>
      </c>
      <c r="F12" s="8">
        <v>12.700000000000001</v>
      </c>
      <c r="G12" s="8">
        <v>0</v>
      </c>
      <c r="H12" s="8">
        <v>542.83871999999997</v>
      </c>
      <c r="I12" s="8">
        <v>0</v>
      </c>
      <c r="J12" s="8">
        <v>0</v>
      </c>
      <c r="K12" s="8">
        <f t="shared" si="0"/>
        <v>600</v>
      </c>
      <c r="L12" s="8">
        <f t="shared" si="1"/>
        <v>600</v>
      </c>
      <c r="M12" s="8">
        <f t="shared" si="2"/>
        <v>2.0727925575322343</v>
      </c>
      <c r="N12" s="8">
        <f t="shared" si="3"/>
        <v>69.861280000000079</v>
      </c>
      <c r="O12" s="8">
        <f t="shared" si="4"/>
        <v>69.861280000000079</v>
      </c>
      <c r="P12" s="8">
        <f t="shared" si="5"/>
        <v>88.597799902072779</v>
      </c>
    </row>
    <row r="13" spans="1:17" ht="25.5">
      <c r="A13" s="7" t="s">
        <v>30</v>
      </c>
      <c r="B13" s="8" t="s">
        <v>31</v>
      </c>
      <c r="C13" s="8">
        <v>0.2</v>
      </c>
      <c r="D13" s="8">
        <v>0.2</v>
      </c>
      <c r="E13" s="8">
        <v>0.19999999999999998</v>
      </c>
      <c r="F13" s="8">
        <v>0</v>
      </c>
      <c r="G13" s="8">
        <v>0</v>
      </c>
      <c r="H13" s="8">
        <v>3.2190000000000003</v>
      </c>
      <c r="I13" s="8">
        <v>0</v>
      </c>
      <c r="J13" s="8">
        <v>0</v>
      </c>
      <c r="K13" s="8">
        <f t="shared" si="0"/>
        <v>0.19999999999999998</v>
      </c>
      <c r="L13" s="8">
        <f t="shared" si="1"/>
        <v>0.2</v>
      </c>
      <c r="M13" s="8">
        <f t="shared" si="2"/>
        <v>0</v>
      </c>
      <c r="N13" s="8">
        <f t="shared" si="3"/>
        <v>-3.0190000000000001</v>
      </c>
      <c r="O13" s="8">
        <f t="shared" si="4"/>
        <v>-3.0190000000000001</v>
      </c>
      <c r="P13" s="8">
        <f t="shared" si="5"/>
        <v>1609.5000000000002</v>
      </c>
    </row>
    <row r="14" spans="1:17" ht="25.5">
      <c r="A14" s="7" t="s">
        <v>32</v>
      </c>
      <c r="B14" s="8" t="s">
        <v>33</v>
      </c>
      <c r="C14" s="8">
        <v>32</v>
      </c>
      <c r="D14" s="8">
        <v>32</v>
      </c>
      <c r="E14" s="8">
        <v>32</v>
      </c>
      <c r="F14" s="8">
        <v>0</v>
      </c>
      <c r="G14" s="8">
        <v>0</v>
      </c>
      <c r="H14" s="8">
        <v>3.4530000000000003</v>
      </c>
      <c r="I14" s="8">
        <v>0</v>
      </c>
      <c r="J14" s="8">
        <v>0</v>
      </c>
      <c r="K14" s="8">
        <f t="shared" si="0"/>
        <v>32</v>
      </c>
      <c r="L14" s="8">
        <f t="shared" si="1"/>
        <v>32</v>
      </c>
      <c r="M14" s="8">
        <f t="shared" si="2"/>
        <v>0</v>
      </c>
      <c r="N14" s="8">
        <f t="shared" si="3"/>
        <v>28.547000000000001</v>
      </c>
      <c r="O14" s="8">
        <f t="shared" si="4"/>
        <v>28.547000000000001</v>
      </c>
      <c r="P14" s="8">
        <f t="shared" si="5"/>
        <v>10.790625</v>
      </c>
    </row>
    <row r="15" spans="1:17" ht="25.5">
      <c r="A15" s="7" t="s">
        <v>36</v>
      </c>
      <c r="B15" s="8" t="s">
        <v>37</v>
      </c>
      <c r="C15" s="8">
        <v>0</v>
      </c>
      <c r="D15" s="8">
        <v>216.667</v>
      </c>
      <c r="E15" s="8">
        <v>216.667</v>
      </c>
      <c r="F15" s="8">
        <v>216.667</v>
      </c>
      <c r="G15" s="8">
        <v>0</v>
      </c>
      <c r="H15" s="8">
        <v>216.667</v>
      </c>
      <c r="I15" s="8">
        <v>0</v>
      </c>
      <c r="J15" s="8">
        <v>0</v>
      </c>
      <c r="K15" s="8">
        <f t="shared" si="0"/>
        <v>0</v>
      </c>
      <c r="L15" s="8">
        <f t="shared" si="1"/>
        <v>0</v>
      </c>
      <c r="M15" s="8">
        <f t="shared" si="2"/>
        <v>100</v>
      </c>
      <c r="N15" s="8">
        <f t="shared" si="3"/>
        <v>0</v>
      </c>
      <c r="O15" s="8">
        <f t="shared" si="4"/>
        <v>0</v>
      </c>
      <c r="P15" s="8">
        <f t="shared" si="5"/>
        <v>100</v>
      </c>
    </row>
    <row r="16" spans="1:17" s="12" customFormat="1">
      <c r="A16" s="11" t="s">
        <v>38</v>
      </c>
      <c r="B16" s="10" t="s">
        <v>39</v>
      </c>
      <c r="C16" s="10">
        <v>2098.6000000000004</v>
      </c>
      <c r="D16" s="10">
        <v>6555.1954500000011</v>
      </c>
      <c r="E16" s="10">
        <v>6555.1954500000011</v>
      </c>
      <c r="F16" s="10">
        <v>4422.3419800000001</v>
      </c>
      <c r="G16" s="10">
        <v>0</v>
      </c>
      <c r="H16" s="10">
        <v>5305.00396</v>
      </c>
      <c r="I16" s="10">
        <v>0</v>
      </c>
      <c r="J16" s="10">
        <v>0</v>
      </c>
      <c r="K16" s="10">
        <f t="shared" si="0"/>
        <v>2132.8534700000009</v>
      </c>
      <c r="L16" s="10">
        <f t="shared" si="1"/>
        <v>2132.8534700000009</v>
      </c>
      <c r="M16" s="10">
        <f t="shared" si="2"/>
        <v>67.463159775045298</v>
      </c>
      <c r="N16" s="10">
        <f t="shared" si="3"/>
        <v>1250.1914900000011</v>
      </c>
      <c r="O16" s="10">
        <f t="shared" si="4"/>
        <v>1250.1914900000011</v>
      </c>
      <c r="P16" s="10">
        <f t="shared" si="5"/>
        <v>80.928234718005228</v>
      </c>
    </row>
    <row r="17" spans="1:16" ht="25.5">
      <c r="A17" s="7" t="s">
        <v>40</v>
      </c>
      <c r="B17" s="8" t="s">
        <v>41</v>
      </c>
      <c r="C17" s="8">
        <v>1298.6000000000001</v>
      </c>
      <c r="D17" s="8">
        <v>5675.1954500000011</v>
      </c>
      <c r="E17" s="8">
        <v>5675.1954500000011</v>
      </c>
      <c r="F17" s="8">
        <v>4342.3419800000001</v>
      </c>
      <c r="G17" s="8">
        <v>0</v>
      </c>
      <c r="H17" s="8">
        <v>5003.5561299999999</v>
      </c>
      <c r="I17" s="8">
        <v>0</v>
      </c>
      <c r="J17" s="8">
        <v>0</v>
      </c>
      <c r="K17" s="8">
        <f t="shared" si="0"/>
        <v>1332.8534700000009</v>
      </c>
      <c r="L17" s="8">
        <f t="shared" si="1"/>
        <v>1332.8534700000009</v>
      </c>
      <c r="M17" s="8">
        <f t="shared" si="2"/>
        <v>76.514404098628873</v>
      </c>
      <c r="N17" s="8">
        <f t="shared" si="3"/>
        <v>671.63932000000113</v>
      </c>
      <c r="O17" s="8">
        <f t="shared" si="4"/>
        <v>671.63932000000113</v>
      </c>
      <c r="P17" s="8">
        <f t="shared" si="5"/>
        <v>88.165353494565537</v>
      </c>
    </row>
    <row r="18" spans="1:16">
      <c r="A18" s="7" t="s">
        <v>42</v>
      </c>
      <c r="B18" s="8" t="s">
        <v>43</v>
      </c>
      <c r="C18" s="8">
        <v>800</v>
      </c>
      <c r="D18" s="8">
        <v>880</v>
      </c>
      <c r="E18" s="8">
        <v>879.99999999999989</v>
      </c>
      <c r="F18" s="8">
        <v>80</v>
      </c>
      <c r="G18" s="8">
        <v>0</v>
      </c>
      <c r="H18" s="8">
        <v>301.44783000000001</v>
      </c>
      <c r="I18" s="8">
        <v>0</v>
      </c>
      <c r="J18" s="8">
        <v>0</v>
      </c>
      <c r="K18" s="8">
        <f t="shared" si="0"/>
        <v>799.99999999999989</v>
      </c>
      <c r="L18" s="8">
        <f t="shared" si="1"/>
        <v>800</v>
      </c>
      <c r="M18" s="8">
        <f t="shared" si="2"/>
        <v>9.0909090909090917</v>
      </c>
      <c r="N18" s="8">
        <f t="shared" si="3"/>
        <v>578.55216999999993</v>
      </c>
      <c r="O18" s="8">
        <f t="shared" si="4"/>
        <v>578.55216999999993</v>
      </c>
      <c r="P18" s="8">
        <f t="shared" si="5"/>
        <v>34.255435227272734</v>
      </c>
    </row>
    <row r="19" spans="1:16" s="12" customFormat="1">
      <c r="A19" s="11" t="s">
        <v>52</v>
      </c>
      <c r="B19" s="10" t="s">
        <v>53</v>
      </c>
      <c r="C19" s="10">
        <v>1197.7</v>
      </c>
      <c r="D19" s="10">
        <v>1236.7</v>
      </c>
      <c r="E19" s="10">
        <v>1236.7</v>
      </c>
      <c r="F19" s="10">
        <v>1189</v>
      </c>
      <c r="G19" s="10">
        <v>0</v>
      </c>
      <c r="H19" s="10">
        <v>3878.3278299999997</v>
      </c>
      <c r="I19" s="10">
        <v>0</v>
      </c>
      <c r="J19" s="10">
        <v>0</v>
      </c>
      <c r="K19" s="10">
        <f t="shared" si="0"/>
        <v>47.700000000000045</v>
      </c>
      <c r="L19" s="10">
        <f t="shared" si="1"/>
        <v>47.700000000000045</v>
      </c>
      <c r="M19" s="10">
        <f t="shared" si="2"/>
        <v>96.142961106169651</v>
      </c>
      <c r="N19" s="10">
        <f t="shared" si="3"/>
        <v>-2641.6278299999994</v>
      </c>
      <c r="O19" s="10">
        <f t="shared" si="4"/>
        <v>-2641.6278299999994</v>
      </c>
      <c r="P19" s="10">
        <f t="shared" si="5"/>
        <v>313.60296191477318</v>
      </c>
    </row>
    <row r="20" spans="1:16" ht="25.5">
      <c r="A20" s="7" t="s">
        <v>62</v>
      </c>
      <c r="B20" s="8" t="s">
        <v>63</v>
      </c>
      <c r="C20" s="8">
        <v>200</v>
      </c>
      <c r="D20" s="8">
        <v>200</v>
      </c>
      <c r="E20" s="8">
        <v>200</v>
      </c>
      <c r="F20" s="8">
        <v>200</v>
      </c>
      <c r="G20" s="8">
        <v>0</v>
      </c>
      <c r="H20" s="8">
        <v>200</v>
      </c>
      <c r="I20" s="8">
        <v>0</v>
      </c>
      <c r="J20" s="8">
        <v>0</v>
      </c>
      <c r="K20" s="8">
        <f t="shared" si="0"/>
        <v>0</v>
      </c>
      <c r="L20" s="8">
        <f t="shared" si="1"/>
        <v>0</v>
      </c>
      <c r="M20" s="8">
        <f t="shared" si="2"/>
        <v>100</v>
      </c>
      <c r="N20" s="8">
        <f t="shared" si="3"/>
        <v>0</v>
      </c>
      <c r="O20" s="8">
        <f t="shared" si="4"/>
        <v>0</v>
      </c>
      <c r="P20" s="8">
        <f t="shared" si="5"/>
        <v>100</v>
      </c>
    </row>
    <row r="21" spans="1:16" ht="51">
      <c r="A21" s="7" t="s">
        <v>104</v>
      </c>
      <c r="B21" s="8" t="s">
        <v>105</v>
      </c>
      <c r="C21" s="8">
        <v>47.7</v>
      </c>
      <c r="D21" s="8">
        <v>67.7</v>
      </c>
      <c r="E21" s="8">
        <v>67.7</v>
      </c>
      <c r="F21" s="8">
        <v>20</v>
      </c>
      <c r="G21" s="8">
        <v>0</v>
      </c>
      <c r="H21" s="8">
        <v>2334.8977399999999</v>
      </c>
      <c r="I21" s="8">
        <v>0</v>
      </c>
      <c r="J21" s="8">
        <v>0</v>
      </c>
      <c r="K21" s="8">
        <f t="shared" si="0"/>
        <v>47.7</v>
      </c>
      <c r="L21" s="8">
        <f t="shared" si="1"/>
        <v>47.7</v>
      </c>
      <c r="M21" s="8">
        <f t="shared" si="2"/>
        <v>29.542097488921716</v>
      </c>
      <c r="N21" s="8">
        <f t="shared" si="3"/>
        <v>-2267.1977400000001</v>
      </c>
      <c r="O21" s="8">
        <f t="shared" si="4"/>
        <v>-2267.1977400000001</v>
      </c>
      <c r="P21" s="8">
        <f t="shared" si="5"/>
        <v>3448.8888330871491</v>
      </c>
    </row>
    <row r="22" spans="1:16" ht="25.5">
      <c r="A22" s="7" t="s">
        <v>106</v>
      </c>
      <c r="B22" s="8" t="s">
        <v>107</v>
      </c>
      <c r="C22" s="8">
        <v>0</v>
      </c>
      <c r="D22" s="8">
        <v>19</v>
      </c>
      <c r="E22" s="8">
        <v>19</v>
      </c>
      <c r="F22" s="8">
        <v>19</v>
      </c>
      <c r="G22" s="8">
        <v>0</v>
      </c>
      <c r="H22" s="8">
        <v>321.49233000000004</v>
      </c>
      <c r="I22" s="8">
        <v>0</v>
      </c>
      <c r="J22" s="8">
        <v>0</v>
      </c>
      <c r="K22" s="8">
        <f t="shared" si="0"/>
        <v>0</v>
      </c>
      <c r="L22" s="8">
        <f t="shared" si="1"/>
        <v>0</v>
      </c>
      <c r="M22" s="8">
        <f t="shared" si="2"/>
        <v>100</v>
      </c>
      <c r="N22" s="8">
        <f t="shared" si="3"/>
        <v>-302.49233000000004</v>
      </c>
      <c r="O22" s="8">
        <f t="shared" si="4"/>
        <v>-302.49233000000004</v>
      </c>
      <c r="P22" s="8">
        <f t="shared" si="5"/>
        <v>1692.0648947368425</v>
      </c>
    </row>
    <row r="23" spans="1:16" ht="25.5">
      <c r="A23" s="7" t="s">
        <v>108</v>
      </c>
      <c r="B23" s="8" t="s">
        <v>109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2.9592000000000001</v>
      </c>
      <c r="I23" s="8">
        <v>0</v>
      </c>
      <c r="J23" s="8">
        <v>0</v>
      </c>
      <c r="K23" s="8">
        <f t="shared" si="0"/>
        <v>0</v>
      </c>
      <c r="L23" s="8">
        <f t="shared" si="1"/>
        <v>0</v>
      </c>
      <c r="M23" s="8">
        <f t="shared" si="2"/>
        <v>0</v>
      </c>
      <c r="N23" s="8">
        <f t="shared" si="3"/>
        <v>-2.9592000000000001</v>
      </c>
      <c r="O23" s="8">
        <f t="shared" si="4"/>
        <v>-2.9592000000000001</v>
      </c>
      <c r="P23" s="8">
        <f t="shared" si="5"/>
        <v>0</v>
      </c>
    </row>
    <row r="24" spans="1:16">
      <c r="A24" s="7" t="s">
        <v>120</v>
      </c>
      <c r="B24" s="8" t="s">
        <v>121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68.978560000000002</v>
      </c>
      <c r="I24" s="8">
        <v>0</v>
      </c>
      <c r="J24" s="8">
        <v>0</v>
      </c>
      <c r="K24" s="8">
        <f t="shared" si="0"/>
        <v>0</v>
      </c>
      <c r="L24" s="8">
        <f t="shared" si="1"/>
        <v>0</v>
      </c>
      <c r="M24" s="8">
        <f t="shared" si="2"/>
        <v>0</v>
      </c>
      <c r="N24" s="8">
        <f t="shared" si="3"/>
        <v>-68.978560000000002</v>
      </c>
      <c r="O24" s="8">
        <f t="shared" si="4"/>
        <v>-68.978560000000002</v>
      </c>
      <c r="P24" s="8">
        <f t="shared" si="5"/>
        <v>0</v>
      </c>
    </row>
    <row r="25" spans="1:16" ht="25.5">
      <c r="A25" s="7" t="s">
        <v>124</v>
      </c>
      <c r="B25" s="8" t="s">
        <v>125</v>
      </c>
      <c r="C25" s="8">
        <v>950</v>
      </c>
      <c r="D25" s="8">
        <v>950</v>
      </c>
      <c r="E25" s="8">
        <v>950</v>
      </c>
      <c r="F25" s="8">
        <v>950</v>
      </c>
      <c r="G25" s="8">
        <v>0</v>
      </c>
      <c r="H25" s="8">
        <v>950</v>
      </c>
      <c r="I25" s="8">
        <v>0</v>
      </c>
      <c r="J25" s="8">
        <v>0</v>
      </c>
      <c r="K25" s="8">
        <f t="shared" si="0"/>
        <v>0</v>
      </c>
      <c r="L25" s="8">
        <f t="shared" si="1"/>
        <v>0</v>
      </c>
      <c r="M25" s="8">
        <f t="shared" si="2"/>
        <v>100</v>
      </c>
      <c r="N25" s="8">
        <f t="shared" si="3"/>
        <v>0</v>
      </c>
      <c r="O25" s="8">
        <f t="shared" si="4"/>
        <v>0</v>
      </c>
      <c r="P25" s="8">
        <f t="shared" si="5"/>
        <v>100</v>
      </c>
    </row>
    <row r="26" spans="1:16" s="12" customFormat="1">
      <c r="A26" s="11" t="s">
        <v>126</v>
      </c>
      <c r="B26" s="10" t="s">
        <v>127</v>
      </c>
      <c r="C26" s="10">
        <v>493.99999999999994</v>
      </c>
      <c r="D26" s="10">
        <v>607.58399999999995</v>
      </c>
      <c r="E26" s="10">
        <v>607.58399999999995</v>
      </c>
      <c r="F26" s="10">
        <v>281.57638000000003</v>
      </c>
      <c r="G26" s="10">
        <v>0</v>
      </c>
      <c r="H26" s="10">
        <v>1108.97876</v>
      </c>
      <c r="I26" s="10">
        <v>0</v>
      </c>
      <c r="J26" s="10">
        <v>0</v>
      </c>
      <c r="K26" s="10">
        <f t="shared" si="0"/>
        <v>326.00761999999992</v>
      </c>
      <c r="L26" s="10">
        <f t="shared" si="1"/>
        <v>326.00761999999992</v>
      </c>
      <c r="M26" s="10">
        <f t="shared" si="2"/>
        <v>46.343613393374419</v>
      </c>
      <c r="N26" s="10">
        <f t="shared" si="3"/>
        <v>-501.39476000000002</v>
      </c>
      <c r="O26" s="10">
        <f t="shared" si="4"/>
        <v>-501.39476000000002</v>
      </c>
      <c r="P26" s="10">
        <f t="shared" si="5"/>
        <v>182.52270632538051</v>
      </c>
    </row>
    <row r="27" spans="1:16">
      <c r="A27" s="7" t="s">
        <v>128</v>
      </c>
      <c r="B27" s="8" t="s">
        <v>129</v>
      </c>
      <c r="C27" s="8">
        <v>46</v>
      </c>
      <c r="D27" s="8">
        <v>54.825000000000003</v>
      </c>
      <c r="E27" s="8">
        <v>54.825000000000003</v>
      </c>
      <c r="F27" s="8">
        <v>38.81738</v>
      </c>
      <c r="G27" s="8">
        <v>0</v>
      </c>
      <c r="H27" s="8">
        <v>94.391729999999995</v>
      </c>
      <c r="I27" s="8">
        <v>0</v>
      </c>
      <c r="J27" s="8">
        <v>0</v>
      </c>
      <c r="K27" s="8">
        <f t="shared" si="0"/>
        <v>16.007620000000003</v>
      </c>
      <c r="L27" s="8">
        <f t="shared" si="1"/>
        <v>16.007620000000003</v>
      </c>
      <c r="M27" s="8">
        <f t="shared" si="2"/>
        <v>70.802334701322394</v>
      </c>
      <c r="N27" s="8">
        <f t="shared" si="3"/>
        <v>-39.566729999999993</v>
      </c>
      <c r="O27" s="8">
        <f t="shared" si="4"/>
        <v>-39.566729999999993</v>
      </c>
      <c r="P27" s="8">
        <f t="shared" si="5"/>
        <v>172.16913816689464</v>
      </c>
    </row>
    <row r="28" spans="1:16">
      <c r="A28" s="7" t="s">
        <v>130</v>
      </c>
      <c r="B28" s="8" t="s">
        <v>131</v>
      </c>
      <c r="C28" s="8">
        <v>10</v>
      </c>
      <c r="D28" s="8">
        <v>31.025000000000002</v>
      </c>
      <c r="E28" s="8">
        <v>31.025000000000002</v>
      </c>
      <c r="F28" s="8">
        <v>21.025000000000002</v>
      </c>
      <c r="G28" s="8">
        <v>0</v>
      </c>
      <c r="H28" s="8">
        <v>28.719430000000003</v>
      </c>
      <c r="I28" s="8">
        <v>0</v>
      </c>
      <c r="J28" s="8">
        <v>0</v>
      </c>
      <c r="K28" s="8">
        <f t="shared" si="0"/>
        <v>10</v>
      </c>
      <c r="L28" s="8">
        <f t="shared" si="1"/>
        <v>10</v>
      </c>
      <c r="M28" s="8">
        <f t="shared" si="2"/>
        <v>67.767929089443996</v>
      </c>
      <c r="N28" s="8">
        <f t="shared" si="3"/>
        <v>2.3055699999999995</v>
      </c>
      <c r="O28" s="8">
        <f t="shared" si="4"/>
        <v>2.3055699999999995</v>
      </c>
      <c r="P28" s="8">
        <f t="shared" si="5"/>
        <v>92.568670427074935</v>
      </c>
    </row>
    <row r="29" spans="1:16" ht="38.25">
      <c r="A29" s="7" t="s">
        <v>132</v>
      </c>
      <c r="B29" s="8" t="s">
        <v>133</v>
      </c>
      <c r="C29" s="8">
        <v>437.99999999999994</v>
      </c>
      <c r="D29" s="8">
        <v>521.73399999999992</v>
      </c>
      <c r="E29" s="8">
        <v>521.73399999999992</v>
      </c>
      <c r="F29" s="8">
        <v>221.73400000000001</v>
      </c>
      <c r="G29" s="8">
        <v>0</v>
      </c>
      <c r="H29" s="8">
        <v>985.86760000000004</v>
      </c>
      <c r="I29" s="8">
        <v>0</v>
      </c>
      <c r="J29" s="8">
        <v>0</v>
      </c>
      <c r="K29" s="8">
        <f t="shared" si="0"/>
        <v>299.99999999999989</v>
      </c>
      <c r="L29" s="8">
        <f t="shared" si="1"/>
        <v>299.99999999999989</v>
      </c>
      <c r="M29" s="8">
        <f t="shared" si="2"/>
        <v>42.499434577773357</v>
      </c>
      <c r="N29" s="8">
        <f t="shared" si="3"/>
        <v>-464.13360000000011</v>
      </c>
      <c r="O29" s="8">
        <f t="shared" si="4"/>
        <v>-464.13360000000011</v>
      </c>
      <c r="P29" s="8">
        <f t="shared" si="5"/>
        <v>188.95981477151196</v>
      </c>
    </row>
    <row r="30" spans="1:16" s="12" customFormat="1">
      <c r="A30" s="11" t="s">
        <v>136</v>
      </c>
      <c r="B30" s="10" t="s">
        <v>137</v>
      </c>
      <c r="C30" s="10">
        <v>0.5</v>
      </c>
      <c r="D30" s="10">
        <v>134.54599999999999</v>
      </c>
      <c r="E30" s="10">
        <v>134.54599999999999</v>
      </c>
      <c r="F30" s="10">
        <v>134</v>
      </c>
      <c r="G30" s="10">
        <v>0</v>
      </c>
      <c r="H30" s="10">
        <v>135.42500000000001</v>
      </c>
      <c r="I30" s="10">
        <v>0</v>
      </c>
      <c r="J30" s="10">
        <v>0</v>
      </c>
      <c r="K30" s="10">
        <f t="shared" si="0"/>
        <v>0.54599999999999227</v>
      </c>
      <c r="L30" s="10">
        <f t="shared" si="1"/>
        <v>0.54599999999999227</v>
      </c>
      <c r="M30" s="10">
        <f t="shared" si="2"/>
        <v>99.594190834361484</v>
      </c>
      <c r="N30" s="10">
        <f t="shared" si="3"/>
        <v>-0.8790000000000191</v>
      </c>
      <c r="O30" s="10">
        <f t="shared" si="4"/>
        <v>-0.8790000000000191</v>
      </c>
      <c r="P30" s="10">
        <f t="shared" si="5"/>
        <v>100.65330816226424</v>
      </c>
    </row>
    <row r="31" spans="1:16" ht="25.5">
      <c r="A31" s="7" t="s">
        <v>140</v>
      </c>
      <c r="B31" s="8" t="s">
        <v>141</v>
      </c>
      <c r="C31" s="8">
        <v>0.5</v>
      </c>
      <c r="D31" s="8">
        <v>134.54599999999999</v>
      </c>
      <c r="E31" s="8">
        <v>134.54599999999999</v>
      </c>
      <c r="F31" s="8">
        <v>134</v>
      </c>
      <c r="G31" s="8">
        <v>0</v>
      </c>
      <c r="H31" s="8">
        <v>135.42500000000001</v>
      </c>
      <c r="I31" s="8">
        <v>0</v>
      </c>
      <c r="J31" s="8">
        <v>0</v>
      </c>
      <c r="K31" s="8">
        <f t="shared" si="0"/>
        <v>0.54599999999999227</v>
      </c>
      <c r="L31" s="8">
        <f t="shared" si="1"/>
        <v>0.54599999999999227</v>
      </c>
      <c r="M31" s="8">
        <f t="shared" si="2"/>
        <v>99.594190834361484</v>
      </c>
      <c r="N31" s="8">
        <f t="shared" si="3"/>
        <v>-0.8790000000000191</v>
      </c>
      <c r="O31" s="8">
        <f t="shared" si="4"/>
        <v>-0.8790000000000191</v>
      </c>
      <c r="P31" s="8">
        <f t="shared" si="5"/>
        <v>100.65330816226424</v>
      </c>
    </row>
    <row r="32" spans="1:16" s="12" customFormat="1">
      <c r="A32" s="11" t="s">
        <v>142</v>
      </c>
      <c r="B32" s="10" t="s">
        <v>143</v>
      </c>
      <c r="C32" s="10">
        <v>0</v>
      </c>
      <c r="D32" s="10">
        <v>808.40900000000011</v>
      </c>
      <c r="E32" s="10">
        <v>808.40900000000011</v>
      </c>
      <c r="F32" s="10">
        <v>808.40900000000011</v>
      </c>
      <c r="G32" s="10">
        <v>0</v>
      </c>
      <c r="H32" s="10">
        <v>808.40900000000011</v>
      </c>
      <c r="I32" s="10">
        <v>0</v>
      </c>
      <c r="J32" s="10">
        <v>0</v>
      </c>
      <c r="K32" s="10">
        <f t="shared" si="0"/>
        <v>0</v>
      </c>
      <c r="L32" s="10">
        <f t="shared" si="1"/>
        <v>0</v>
      </c>
      <c r="M32" s="10">
        <f t="shared" si="2"/>
        <v>100</v>
      </c>
      <c r="N32" s="10">
        <f t="shared" si="3"/>
        <v>0</v>
      </c>
      <c r="O32" s="10">
        <f t="shared" si="4"/>
        <v>0</v>
      </c>
      <c r="P32" s="10">
        <f t="shared" si="5"/>
        <v>100</v>
      </c>
    </row>
    <row r="33" spans="1:16" ht="76.5">
      <c r="A33" s="7" t="s">
        <v>191</v>
      </c>
      <c r="B33" s="8" t="s">
        <v>192</v>
      </c>
      <c r="C33" s="8">
        <v>0</v>
      </c>
      <c r="D33" s="8">
        <v>486.42400000000004</v>
      </c>
      <c r="E33" s="8">
        <v>486.42400000000004</v>
      </c>
      <c r="F33" s="8">
        <v>486.42400000000004</v>
      </c>
      <c r="G33" s="8">
        <v>0</v>
      </c>
      <c r="H33" s="8">
        <v>486.42400000000004</v>
      </c>
      <c r="I33" s="8">
        <v>0</v>
      </c>
      <c r="J33" s="8">
        <v>0</v>
      </c>
      <c r="K33" s="8">
        <f t="shared" si="0"/>
        <v>0</v>
      </c>
      <c r="L33" s="8">
        <f t="shared" si="1"/>
        <v>0</v>
      </c>
      <c r="M33" s="8">
        <f t="shared" si="2"/>
        <v>100</v>
      </c>
      <c r="N33" s="8">
        <f t="shared" si="3"/>
        <v>0</v>
      </c>
      <c r="O33" s="8">
        <f t="shared" si="4"/>
        <v>0</v>
      </c>
      <c r="P33" s="8">
        <f t="shared" si="5"/>
        <v>100</v>
      </c>
    </row>
    <row r="34" spans="1:16" ht="26.25" customHeight="1">
      <c r="A34" s="7" t="s">
        <v>148</v>
      </c>
      <c r="B34" s="8" t="s">
        <v>149</v>
      </c>
      <c r="C34" s="8">
        <v>0</v>
      </c>
      <c r="D34" s="8">
        <v>321.98500000000001</v>
      </c>
      <c r="E34" s="8">
        <v>321.98500000000001</v>
      </c>
      <c r="F34" s="8">
        <v>321.98500000000001</v>
      </c>
      <c r="G34" s="8">
        <v>0</v>
      </c>
      <c r="H34" s="8">
        <v>321.98500000000001</v>
      </c>
      <c r="I34" s="8">
        <v>0</v>
      </c>
      <c r="J34" s="8">
        <v>0</v>
      </c>
      <c r="K34" s="8">
        <f t="shared" si="0"/>
        <v>0</v>
      </c>
      <c r="L34" s="8">
        <f t="shared" si="1"/>
        <v>0</v>
      </c>
      <c r="M34" s="8">
        <f t="shared" si="2"/>
        <v>100</v>
      </c>
      <c r="N34" s="8">
        <f t="shared" si="3"/>
        <v>0</v>
      </c>
      <c r="O34" s="8">
        <f t="shared" si="4"/>
        <v>0</v>
      </c>
      <c r="P34" s="8">
        <f t="shared" si="5"/>
        <v>100</v>
      </c>
    </row>
    <row r="35" spans="1:16" s="12" customFormat="1">
      <c r="A35" s="11" t="s">
        <v>150</v>
      </c>
      <c r="B35" s="10" t="s">
        <v>151</v>
      </c>
      <c r="C35" s="10">
        <v>36364.396000000001</v>
      </c>
      <c r="D35" s="10">
        <v>106824.12734000001</v>
      </c>
      <c r="E35" s="10">
        <v>106824.12734000001</v>
      </c>
      <c r="F35" s="10">
        <v>75678.077640000003</v>
      </c>
      <c r="G35" s="10">
        <v>0</v>
      </c>
      <c r="H35" s="10">
        <v>75678.077640000003</v>
      </c>
      <c r="I35" s="10">
        <v>0</v>
      </c>
      <c r="J35" s="10">
        <v>0</v>
      </c>
      <c r="K35" s="10">
        <f t="shared" si="0"/>
        <v>31146.049700000003</v>
      </c>
      <c r="L35" s="10">
        <f t="shared" si="1"/>
        <v>31146.049700000003</v>
      </c>
      <c r="M35" s="10">
        <f t="shared" si="2"/>
        <v>70.843618875660638</v>
      </c>
      <c r="N35" s="10">
        <f t="shared" si="3"/>
        <v>31146.049700000003</v>
      </c>
      <c r="O35" s="10">
        <f t="shared" si="4"/>
        <v>31146.049700000003</v>
      </c>
      <c r="P35" s="10">
        <f t="shared" si="5"/>
        <v>70.843618875660638</v>
      </c>
    </row>
    <row r="36" spans="1:16" ht="25.5">
      <c r="A36" s="7" t="s">
        <v>193</v>
      </c>
      <c r="B36" s="8" t="s">
        <v>194</v>
      </c>
      <c r="C36" s="8">
        <v>0</v>
      </c>
      <c r="D36" s="8">
        <v>3146.7061400000002</v>
      </c>
      <c r="E36" s="8">
        <v>3146.7061400000002</v>
      </c>
      <c r="F36" s="8">
        <v>3067.4561699999999</v>
      </c>
      <c r="G36" s="8">
        <v>0</v>
      </c>
      <c r="H36" s="8">
        <v>3067.4561699999999</v>
      </c>
      <c r="I36" s="8">
        <v>0</v>
      </c>
      <c r="J36" s="8">
        <v>0</v>
      </c>
      <c r="K36" s="8">
        <f t="shared" si="0"/>
        <v>79.249970000000303</v>
      </c>
      <c r="L36" s="8">
        <f t="shared" si="1"/>
        <v>79.249970000000303</v>
      </c>
      <c r="M36" s="8">
        <f t="shared" si="2"/>
        <v>97.481494411168612</v>
      </c>
      <c r="N36" s="8">
        <f t="shared" si="3"/>
        <v>79.249970000000303</v>
      </c>
      <c r="O36" s="8">
        <f t="shared" si="4"/>
        <v>79.249970000000303</v>
      </c>
      <c r="P36" s="8">
        <f t="shared" si="5"/>
        <v>97.481494411168612</v>
      </c>
    </row>
    <row r="37" spans="1:16">
      <c r="A37" s="7" t="s">
        <v>195</v>
      </c>
      <c r="B37" s="8" t="s">
        <v>196</v>
      </c>
      <c r="C37" s="8">
        <v>0</v>
      </c>
      <c r="D37" s="8">
        <v>1005</v>
      </c>
      <c r="E37" s="8">
        <v>1005</v>
      </c>
      <c r="F37" s="8">
        <v>995.46100999999999</v>
      </c>
      <c r="G37" s="8">
        <v>0</v>
      </c>
      <c r="H37" s="8">
        <v>995.46100999999999</v>
      </c>
      <c r="I37" s="8">
        <v>0</v>
      </c>
      <c r="J37" s="8">
        <v>0</v>
      </c>
      <c r="K37" s="8">
        <f t="shared" si="0"/>
        <v>9.5389900000000125</v>
      </c>
      <c r="L37" s="8">
        <f t="shared" si="1"/>
        <v>9.5389900000000125</v>
      </c>
      <c r="M37" s="8">
        <f t="shared" si="2"/>
        <v>99.050846766169158</v>
      </c>
      <c r="N37" s="8">
        <f t="shared" si="3"/>
        <v>9.5389900000000125</v>
      </c>
      <c r="O37" s="8">
        <f t="shared" si="4"/>
        <v>9.5389900000000125</v>
      </c>
      <c r="P37" s="8">
        <f t="shared" si="5"/>
        <v>99.050846766169158</v>
      </c>
    </row>
    <row r="38" spans="1:16">
      <c r="A38" s="7" t="s">
        <v>197</v>
      </c>
      <c r="B38" s="8" t="s">
        <v>198</v>
      </c>
      <c r="C38" s="8">
        <v>0</v>
      </c>
      <c r="D38" s="8">
        <v>498.27447999999998</v>
      </c>
      <c r="E38" s="8">
        <v>498.27447999999998</v>
      </c>
      <c r="F38" s="8">
        <v>498.27447999999998</v>
      </c>
      <c r="G38" s="8">
        <v>0</v>
      </c>
      <c r="H38" s="8">
        <v>498.27447999999998</v>
      </c>
      <c r="I38" s="8">
        <v>0</v>
      </c>
      <c r="J38" s="8">
        <v>0</v>
      </c>
      <c r="K38" s="8">
        <f t="shared" si="0"/>
        <v>0</v>
      </c>
      <c r="L38" s="8">
        <f t="shared" si="1"/>
        <v>0</v>
      </c>
      <c r="M38" s="8">
        <f t="shared" si="2"/>
        <v>100</v>
      </c>
      <c r="N38" s="8">
        <f t="shared" si="3"/>
        <v>0</v>
      </c>
      <c r="O38" s="8">
        <f t="shared" si="4"/>
        <v>0</v>
      </c>
      <c r="P38" s="8">
        <f t="shared" si="5"/>
        <v>100</v>
      </c>
    </row>
    <row r="39" spans="1:16" ht="25.5">
      <c r="A39" s="7" t="s">
        <v>199</v>
      </c>
      <c r="B39" s="8" t="s">
        <v>200</v>
      </c>
      <c r="C39" s="8">
        <v>0</v>
      </c>
      <c r="D39" s="8">
        <v>1216</v>
      </c>
      <c r="E39" s="8">
        <v>1216</v>
      </c>
      <c r="F39" s="8">
        <v>877.49590000000001</v>
      </c>
      <c r="G39" s="8">
        <v>0</v>
      </c>
      <c r="H39" s="8">
        <v>877.49590000000001</v>
      </c>
      <c r="I39" s="8">
        <v>0</v>
      </c>
      <c r="J39" s="8">
        <v>0</v>
      </c>
      <c r="K39" s="8">
        <f t="shared" si="0"/>
        <v>338.50409999999999</v>
      </c>
      <c r="L39" s="8">
        <f t="shared" si="1"/>
        <v>338.50409999999999</v>
      </c>
      <c r="M39" s="8">
        <f t="shared" si="2"/>
        <v>72.16249177631579</v>
      </c>
      <c r="N39" s="8">
        <f t="shared" si="3"/>
        <v>338.50409999999999</v>
      </c>
      <c r="O39" s="8">
        <f t="shared" si="4"/>
        <v>338.50409999999999</v>
      </c>
      <c r="P39" s="8">
        <f t="shared" si="5"/>
        <v>72.16249177631579</v>
      </c>
    </row>
    <row r="40" spans="1:16" ht="25.5">
      <c r="A40" s="7" t="s">
        <v>152</v>
      </c>
      <c r="B40" s="8" t="s">
        <v>153</v>
      </c>
      <c r="C40" s="8">
        <v>0</v>
      </c>
      <c r="D40" s="8">
        <v>1420</v>
      </c>
      <c r="E40" s="8">
        <v>1420</v>
      </c>
      <c r="F40" s="8">
        <v>1380.5266299999998</v>
      </c>
      <c r="G40" s="8">
        <v>0</v>
      </c>
      <c r="H40" s="8">
        <v>1380.5266299999998</v>
      </c>
      <c r="I40" s="8">
        <v>0</v>
      </c>
      <c r="J40" s="8">
        <v>0</v>
      </c>
      <c r="K40" s="8">
        <f t="shared" si="0"/>
        <v>39.473370000000159</v>
      </c>
      <c r="L40" s="8">
        <f t="shared" si="1"/>
        <v>39.473370000000159</v>
      </c>
      <c r="M40" s="8">
        <f t="shared" si="2"/>
        <v>97.220185211267591</v>
      </c>
      <c r="N40" s="8">
        <f t="shared" si="3"/>
        <v>39.473370000000159</v>
      </c>
      <c r="O40" s="8">
        <f t="shared" si="4"/>
        <v>39.473370000000159</v>
      </c>
      <c r="P40" s="8">
        <f t="shared" si="5"/>
        <v>97.220185211267591</v>
      </c>
    </row>
    <row r="41" spans="1:16" ht="25.5">
      <c r="A41" s="7" t="s">
        <v>201</v>
      </c>
      <c r="B41" s="8" t="s">
        <v>202</v>
      </c>
      <c r="C41" s="8">
        <v>1670</v>
      </c>
      <c r="D41" s="8">
        <v>1310.1079999999999</v>
      </c>
      <c r="E41" s="8">
        <v>1310.1079999999999</v>
      </c>
      <c r="F41" s="8">
        <v>1309.8979099999999</v>
      </c>
      <c r="G41" s="8">
        <v>0</v>
      </c>
      <c r="H41" s="8">
        <v>1309.8979099999999</v>
      </c>
      <c r="I41" s="8">
        <v>0</v>
      </c>
      <c r="J41" s="8">
        <v>0</v>
      </c>
      <c r="K41" s="8">
        <f t="shared" si="0"/>
        <v>0.21009000000003653</v>
      </c>
      <c r="L41" s="8">
        <f t="shared" si="1"/>
        <v>0.21009000000003653</v>
      </c>
      <c r="M41" s="8">
        <f t="shared" si="2"/>
        <v>99.983963917478562</v>
      </c>
      <c r="N41" s="8">
        <f t="shared" si="3"/>
        <v>0.21009000000003653</v>
      </c>
      <c r="O41" s="8">
        <f t="shared" si="4"/>
        <v>0.21009000000003653</v>
      </c>
      <c r="P41" s="8">
        <f t="shared" si="5"/>
        <v>99.983963917478562</v>
      </c>
    </row>
    <row r="42" spans="1:16" ht="38.25">
      <c r="A42" s="7" t="s">
        <v>203</v>
      </c>
      <c r="B42" s="8" t="s">
        <v>204</v>
      </c>
      <c r="C42" s="8">
        <v>50</v>
      </c>
      <c r="D42" s="8">
        <v>47565.654580000002</v>
      </c>
      <c r="E42" s="8">
        <v>47565.654580000002</v>
      </c>
      <c r="F42" s="8">
        <v>32806.712800000001</v>
      </c>
      <c r="G42" s="8">
        <v>0</v>
      </c>
      <c r="H42" s="8">
        <v>32806.712800000001</v>
      </c>
      <c r="I42" s="8">
        <v>0</v>
      </c>
      <c r="J42" s="8">
        <v>0</v>
      </c>
      <c r="K42" s="8">
        <f t="shared" si="0"/>
        <v>14758.941780000001</v>
      </c>
      <c r="L42" s="8">
        <f t="shared" si="1"/>
        <v>14758.941780000001</v>
      </c>
      <c r="M42" s="8">
        <f t="shared" si="2"/>
        <v>68.971431360884267</v>
      </c>
      <c r="N42" s="8">
        <f t="shared" si="3"/>
        <v>14758.941780000001</v>
      </c>
      <c r="O42" s="8">
        <f t="shared" si="4"/>
        <v>14758.941780000001</v>
      </c>
      <c r="P42" s="8">
        <f t="shared" si="5"/>
        <v>68.971431360884267</v>
      </c>
    </row>
    <row r="43" spans="1:16" ht="38.25">
      <c r="A43" s="7" t="s">
        <v>156</v>
      </c>
      <c r="B43" s="8" t="s">
        <v>157</v>
      </c>
      <c r="C43" s="8">
        <v>18359.896000000001</v>
      </c>
      <c r="D43" s="8">
        <v>25096.853139999999</v>
      </c>
      <c r="E43" s="8">
        <v>25096.853139999999</v>
      </c>
      <c r="F43" s="8">
        <v>24906.608339999999</v>
      </c>
      <c r="G43" s="8">
        <v>0</v>
      </c>
      <c r="H43" s="8">
        <v>24906.608339999999</v>
      </c>
      <c r="I43" s="8">
        <v>0</v>
      </c>
      <c r="J43" s="8">
        <v>0</v>
      </c>
      <c r="K43" s="8">
        <f t="shared" si="0"/>
        <v>190.2448000000004</v>
      </c>
      <c r="L43" s="8">
        <f t="shared" si="1"/>
        <v>190.2448000000004</v>
      </c>
      <c r="M43" s="8">
        <f t="shared" si="2"/>
        <v>99.24195755165502</v>
      </c>
      <c r="N43" s="8">
        <f t="shared" si="3"/>
        <v>190.2448000000004</v>
      </c>
      <c r="O43" s="8">
        <f t="shared" si="4"/>
        <v>190.2448000000004</v>
      </c>
      <c r="P43" s="8">
        <f t="shared" si="5"/>
        <v>99.24195755165502</v>
      </c>
    </row>
    <row r="44" spans="1:16">
      <c r="A44" s="7" t="s">
        <v>158</v>
      </c>
      <c r="B44" s="8" t="s">
        <v>159</v>
      </c>
      <c r="C44" s="8">
        <v>14484.5</v>
      </c>
      <c r="D44" s="8">
        <v>17763.931</v>
      </c>
      <c r="E44" s="8">
        <v>17763.931</v>
      </c>
      <c r="F44" s="8">
        <v>2034.0444</v>
      </c>
      <c r="G44" s="8">
        <v>0</v>
      </c>
      <c r="H44" s="8">
        <v>2034.0444</v>
      </c>
      <c r="I44" s="8">
        <v>0</v>
      </c>
      <c r="J44" s="8">
        <v>0</v>
      </c>
      <c r="K44" s="8">
        <f t="shared" si="0"/>
        <v>15729.8866</v>
      </c>
      <c r="L44" s="8">
        <f t="shared" si="1"/>
        <v>15729.8866</v>
      </c>
      <c r="M44" s="8">
        <f t="shared" si="2"/>
        <v>11.450418266092116</v>
      </c>
      <c r="N44" s="8">
        <f t="shared" si="3"/>
        <v>15729.8866</v>
      </c>
      <c r="O44" s="8">
        <f t="shared" si="4"/>
        <v>15729.8866</v>
      </c>
      <c r="P44" s="8">
        <f t="shared" si="5"/>
        <v>11.450418266092116</v>
      </c>
    </row>
    <row r="45" spans="1:16" ht="25.5">
      <c r="A45" s="7" t="s">
        <v>205</v>
      </c>
      <c r="B45" s="8" t="s">
        <v>206</v>
      </c>
      <c r="C45" s="8">
        <v>1800</v>
      </c>
      <c r="D45" s="8">
        <v>7801.6</v>
      </c>
      <c r="E45" s="8">
        <v>7801.6</v>
      </c>
      <c r="F45" s="8">
        <v>7801.6</v>
      </c>
      <c r="G45" s="8">
        <v>0</v>
      </c>
      <c r="H45" s="8">
        <v>7801.6</v>
      </c>
      <c r="I45" s="8">
        <v>0</v>
      </c>
      <c r="J45" s="8">
        <v>0</v>
      </c>
      <c r="K45" s="8">
        <f t="shared" si="0"/>
        <v>0</v>
      </c>
      <c r="L45" s="8">
        <f t="shared" si="1"/>
        <v>0</v>
      </c>
      <c r="M45" s="8">
        <f t="shared" si="2"/>
        <v>100</v>
      </c>
      <c r="N45" s="8">
        <f t="shared" si="3"/>
        <v>0</v>
      </c>
      <c r="O45" s="8">
        <f t="shared" si="4"/>
        <v>0</v>
      </c>
      <c r="P45" s="8">
        <f t="shared" si="5"/>
        <v>100</v>
      </c>
    </row>
    <row r="46" spans="1:16" s="12" customFormat="1">
      <c r="A46" s="11" t="s">
        <v>166</v>
      </c>
      <c r="B46" s="10" t="s">
        <v>167</v>
      </c>
      <c r="C46" s="10">
        <v>132</v>
      </c>
      <c r="D46" s="10">
        <v>224.75</v>
      </c>
      <c r="E46" s="10">
        <v>224.75</v>
      </c>
      <c r="F46" s="10">
        <v>224.73082000000002</v>
      </c>
      <c r="G46" s="10">
        <v>0</v>
      </c>
      <c r="H46" s="10">
        <v>224.73082000000002</v>
      </c>
      <c r="I46" s="10">
        <v>0</v>
      </c>
      <c r="J46" s="10">
        <v>0</v>
      </c>
      <c r="K46" s="10">
        <f t="shared" si="0"/>
        <v>1.9179999999977326E-2</v>
      </c>
      <c r="L46" s="10">
        <f t="shared" si="1"/>
        <v>1.9179999999977326E-2</v>
      </c>
      <c r="M46" s="10">
        <f t="shared" si="2"/>
        <v>99.991466073414912</v>
      </c>
      <c r="N46" s="10">
        <f t="shared" si="3"/>
        <v>1.9179999999977326E-2</v>
      </c>
      <c r="O46" s="10">
        <f t="shared" si="4"/>
        <v>1.9179999999977326E-2</v>
      </c>
      <c r="P46" s="10">
        <f t="shared" si="5"/>
        <v>99.991466073414912</v>
      </c>
    </row>
    <row r="47" spans="1:16" ht="25.5">
      <c r="A47" s="7" t="s">
        <v>168</v>
      </c>
      <c r="B47" s="8" t="s">
        <v>169</v>
      </c>
      <c r="C47" s="8">
        <v>0</v>
      </c>
      <c r="D47" s="8">
        <v>92.75</v>
      </c>
      <c r="E47" s="8">
        <v>92.75</v>
      </c>
      <c r="F47" s="8">
        <v>92.75</v>
      </c>
      <c r="G47" s="8">
        <v>0</v>
      </c>
      <c r="H47" s="8">
        <v>92.75</v>
      </c>
      <c r="I47" s="8">
        <v>0</v>
      </c>
      <c r="J47" s="8">
        <v>0</v>
      </c>
      <c r="K47" s="8">
        <f t="shared" si="0"/>
        <v>0</v>
      </c>
      <c r="L47" s="8">
        <f t="shared" si="1"/>
        <v>0</v>
      </c>
      <c r="M47" s="8">
        <f t="shared" si="2"/>
        <v>100</v>
      </c>
      <c r="N47" s="8">
        <f t="shared" si="3"/>
        <v>0</v>
      </c>
      <c r="O47" s="8">
        <f t="shared" si="4"/>
        <v>0</v>
      </c>
      <c r="P47" s="8">
        <f t="shared" si="5"/>
        <v>100</v>
      </c>
    </row>
    <row r="48" spans="1:16" ht="25.5">
      <c r="A48" s="7" t="s">
        <v>207</v>
      </c>
      <c r="B48" s="8" t="s">
        <v>208</v>
      </c>
      <c r="C48" s="8">
        <v>132</v>
      </c>
      <c r="D48" s="8">
        <v>132</v>
      </c>
      <c r="E48" s="8">
        <v>132</v>
      </c>
      <c r="F48" s="8">
        <v>131.98082000000002</v>
      </c>
      <c r="G48" s="8">
        <v>0</v>
      </c>
      <c r="H48" s="8">
        <v>131.98082000000002</v>
      </c>
      <c r="I48" s="8">
        <v>0</v>
      </c>
      <c r="J48" s="8">
        <v>0</v>
      </c>
      <c r="K48" s="8">
        <f t="shared" si="0"/>
        <v>1.9179999999977326E-2</v>
      </c>
      <c r="L48" s="8">
        <f t="shared" si="1"/>
        <v>1.9179999999977326E-2</v>
      </c>
      <c r="M48" s="8">
        <f t="shared" si="2"/>
        <v>99.985469696969716</v>
      </c>
      <c r="N48" s="8">
        <f t="shared" si="3"/>
        <v>1.9179999999977326E-2</v>
      </c>
      <c r="O48" s="8">
        <f t="shared" si="4"/>
        <v>1.9179999999977326E-2</v>
      </c>
      <c r="P48" s="8">
        <f t="shared" si="5"/>
        <v>99.985469696969716</v>
      </c>
    </row>
    <row r="49" spans="1:16" s="12" customFormat="1" ht="13.5" thickBot="1">
      <c r="A49" s="20" t="s">
        <v>184</v>
      </c>
      <c r="B49" s="21" t="s">
        <v>185</v>
      </c>
      <c r="C49" s="21">
        <v>48953.196000000004</v>
      </c>
      <c r="D49" s="21">
        <v>128632.69478999999</v>
      </c>
      <c r="E49" s="21">
        <v>128632.69478999999</v>
      </c>
      <c r="F49" s="21">
        <v>86454.468930000003</v>
      </c>
      <c r="G49" s="21">
        <v>0</v>
      </c>
      <c r="H49" s="21">
        <v>101318.07499000002</v>
      </c>
      <c r="I49" s="10">
        <v>0</v>
      </c>
      <c r="J49" s="10">
        <v>0</v>
      </c>
      <c r="K49" s="10">
        <f t="shared" si="0"/>
        <v>42178.225859999991</v>
      </c>
      <c r="L49" s="10">
        <f t="shared" si="1"/>
        <v>42178.225859999991</v>
      </c>
      <c r="M49" s="10">
        <f t="shared" si="2"/>
        <v>67.210337986887168</v>
      </c>
      <c r="N49" s="10">
        <f t="shared" si="3"/>
        <v>27314.619799999971</v>
      </c>
      <c r="O49" s="10">
        <f t="shared" si="4"/>
        <v>27314.619799999971</v>
      </c>
      <c r="P49" s="10">
        <f t="shared" si="5"/>
        <v>78.765414310418819</v>
      </c>
    </row>
    <row r="50" spans="1:16" s="19" customFormat="1" ht="13.5" thickBot="1">
      <c r="A50" s="15"/>
      <c r="B50" s="16" t="s">
        <v>209</v>
      </c>
      <c r="C50" s="16">
        <f ca="1">C49+'Загальний фонд'!C90</f>
        <v>595229.10000000009</v>
      </c>
      <c r="D50" s="16">
        <f ca="1">D49+'Загальний фонд'!D90</f>
        <v>659374.27540999977</v>
      </c>
      <c r="E50" s="16"/>
      <c r="F50" s="16"/>
      <c r="G50" s="16"/>
      <c r="H50" s="17">
        <f ca="1">H49+'Загальний фонд'!H90</f>
        <v>616877.74498999992</v>
      </c>
      <c r="I50" s="18"/>
      <c r="J50" s="18"/>
      <c r="K50" s="18"/>
      <c r="L50" s="18"/>
      <c r="M50" s="18"/>
      <c r="N50" s="18"/>
      <c r="O50" s="18"/>
      <c r="P50" s="18"/>
    </row>
    <row r="52" spans="1:16">
      <c r="A52" s="34"/>
      <c r="B52" s="34"/>
      <c r="C52" s="34"/>
      <c r="D52" s="34"/>
      <c r="E52" s="34"/>
      <c r="F52" s="34"/>
      <c r="G52" s="34"/>
      <c r="H52" s="34"/>
      <c r="I52" s="34"/>
    </row>
    <row r="53" spans="1:16" ht="15">
      <c r="A53" s="34"/>
      <c r="B53" s="37" t="s">
        <v>212</v>
      </c>
      <c r="C53" s="37"/>
      <c r="D53" s="37"/>
      <c r="E53" s="37"/>
      <c r="F53" s="37"/>
      <c r="G53" s="37"/>
      <c r="H53" s="37"/>
      <c r="I53" s="37"/>
      <c r="J53" s="32" t="s">
        <v>211</v>
      </c>
      <c r="K53" s="33"/>
      <c r="L53" s="32"/>
    </row>
    <row r="54" spans="1:16">
      <c r="A54" s="34"/>
      <c r="B54" s="34"/>
      <c r="C54" s="34"/>
      <c r="D54" s="34"/>
      <c r="E54" s="34"/>
      <c r="F54" s="34"/>
      <c r="G54" s="34"/>
      <c r="H54" s="34"/>
      <c r="I54" s="34"/>
    </row>
  </sheetData>
  <mergeCells count="3">
    <mergeCell ref="A2:L2"/>
    <mergeCell ref="A3:L3"/>
    <mergeCell ref="B53:I5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Фінуправління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2020-01-29T07:28:55Z</cp:lastPrinted>
  <dcterms:created xsi:type="dcterms:W3CDTF">2020-01-27T11:26:20Z</dcterms:created>
  <dcterms:modified xsi:type="dcterms:W3CDTF">2020-01-29T07:29:05Z</dcterms:modified>
</cp:coreProperties>
</file>